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D:\Users\Irena\Desktop\ZAVRŠNI RAČUN\2024\"/>
    </mc:Choice>
  </mc:AlternateContent>
  <xr:revisionPtr revIDLastSave="0" documentId="13_ncr:1_{ADE09476-9720-4ECA-9026-368FEA5EECF9}"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E309" i="9" s="1"/>
  <c r="B309" i="9" s="1"/>
  <c r="G309" i="9"/>
  <c r="F309" i="9"/>
  <c r="F308" i="9"/>
  <c r="H307" i="9"/>
  <c r="G307" i="9"/>
  <c r="E307" i="9" s="1"/>
  <c r="B307" i="9" s="1"/>
  <c r="F307" i="9"/>
  <c r="H306" i="9"/>
  <c r="G306" i="9"/>
  <c r="E306" i="9" s="1"/>
  <c r="B306" i="9" s="1"/>
  <c r="F306" i="9"/>
  <c r="H305" i="9"/>
  <c r="E305" i="9" s="1"/>
  <c r="G305" i="9"/>
  <c r="F305" i="9"/>
  <c r="B305" i="9"/>
  <c r="H304" i="9"/>
  <c r="G304" i="9"/>
  <c r="F304" i="9"/>
  <c r="E304" i="9"/>
  <c r="B304" i="9" s="1"/>
  <c r="H303" i="9"/>
  <c r="G303" i="9"/>
  <c r="E303" i="9" s="1"/>
  <c r="F303" i="9"/>
  <c r="H302" i="9"/>
  <c r="G302" i="9"/>
  <c r="E302" i="9" s="1"/>
  <c r="B302" i="9" s="1"/>
  <c r="F302" i="9"/>
  <c r="H301" i="9"/>
  <c r="E301" i="9" s="1"/>
  <c r="B301" i="9" s="1"/>
  <c r="G301" i="9"/>
  <c r="F301" i="9"/>
  <c r="H300" i="9"/>
  <c r="G300" i="9"/>
  <c r="F300" i="9"/>
  <c r="E300" i="9"/>
  <c r="B300" i="9" s="1"/>
  <c r="H299" i="9"/>
  <c r="G299" i="9"/>
  <c r="E299" i="9" s="1"/>
  <c r="F299" i="9"/>
  <c r="H298" i="9"/>
  <c r="G298" i="9"/>
  <c r="E298" i="9" s="1"/>
  <c r="B298" i="9" s="1"/>
  <c r="F298" i="9"/>
  <c r="H297" i="9"/>
  <c r="E297" i="9" s="1"/>
  <c r="B297" i="9" s="1"/>
  <c r="G297" i="9"/>
  <c r="F297" i="9"/>
  <c r="H296" i="9"/>
  <c r="G296" i="9"/>
  <c r="F296" i="9"/>
  <c r="E296" i="9"/>
  <c r="B296" i="9" s="1"/>
  <c r="H295" i="9"/>
  <c r="G295" i="9"/>
  <c r="E295" i="9" s="1"/>
  <c r="F295" i="9"/>
  <c r="H294" i="9"/>
  <c r="G294" i="9"/>
  <c r="E294" i="9" s="1"/>
  <c r="B294" i="9" s="1"/>
  <c r="F294" i="9"/>
  <c r="H293" i="9"/>
  <c r="E293" i="9" s="1"/>
  <c r="B293" i="9" s="1"/>
  <c r="G293" i="9"/>
  <c r="F293" i="9"/>
  <c r="H292" i="9"/>
  <c r="G292" i="9"/>
  <c r="F292" i="9"/>
  <c r="E292" i="9"/>
  <c r="B292" i="9" s="1"/>
  <c r="F291" i="9"/>
  <c r="F290" i="9"/>
  <c r="H289" i="9"/>
  <c r="E289" i="9" s="1"/>
  <c r="B289" i="9" s="1"/>
  <c r="G289" i="9"/>
  <c r="F289" i="9"/>
  <c r="H288" i="9"/>
  <c r="G288" i="9"/>
  <c r="F288" i="9"/>
  <c r="E288" i="9"/>
  <c r="B288" i="9" s="1"/>
  <c r="H287" i="9"/>
  <c r="G287" i="9"/>
  <c r="E287" i="9" s="1"/>
  <c r="B287" i="9" s="1"/>
  <c r="F287" i="9"/>
  <c r="H286" i="9"/>
  <c r="G286" i="9"/>
  <c r="F286" i="9"/>
  <c r="F285" i="9"/>
  <c r="H284" i="9"/>
  <c r="E284" i="9" s="1"/>
  <c r="B284" i="9" s="1"/>
  <c r="G284" i="9"/>
  <c r="F284" i="9"/>
  <c r="H283" i="9"/>
  <c r="E283" i="9" s="1"/>
  <c r="G283" i="9"/>
  <c r="F283" i="9"/>
  <c r="H282" i="9"/>
  <c r="E282" i="9" s="1"/>
  <c r="B282" i="9" s="1"/>
  <c r="G282" i="9"/>
  <c r="F282" i="9"/>
  <c r="F281" i="9"/>
  <c r="G280" i="9"/>
  <c r="E280" i="9" s="1"/>
  <c r="B280" i="9" s="1"/>
  <c r="F280" i="9"/>
  <c r="F279" i="9"/>
  <c r="F278" i="9"/>
  <c r="F276" i="9"/>
  <c r="L275" i="9"/>
  <c r="H275" i="9"/>
  <c r="F275" i="9"/>
  <c r="F274" i="9"/>
  <c r="I273" i="9"/>
  <c r="E273" i="9" s="1"/>
  <c r="B273" i="9" s="1"/>
  <c r="H273" i="9"/>
  <c r="F273" i="9"/>
  <c r="E272" i="9"/>
  <c r="M271" i="9"/>
  <c r="L271" i="9"/>
  <c r="F271" i="9" s="1"/>
  <c r="B271" i="9" s="1"/>
  <c r="E271" i="9"/>
  <c r="M270" i="9"/>
  <c r="L270" i="9"/>
  <c r="E270" i="9"/>
  <c r="M269" i="9"/>
  <c r="L269" i="9"/>
  <c r="F269" i="9"/>
  <c r="B269" i="9" s="1"/>
  <c r="E269" i="9"/>
  <c r="M268" i="9"/>
  <c r="L268" i="9"/>
  <c r="F268" i="9" s="1"/>
  <c r="E268" i="9"/>
  <c r="M267" i="9"/>
  <c r="L267" i="9"/>
  <c r="F267" i="9" s="1"/>
  <c r="B267" i="9" s="1"/>
  <c r="E267" i="9"/>
  <c r="M266" i="9"/>
  <c r="L266" i="9"/>
  <c r="E266" i="9"/>
  <c r="M265" i="9"/>
  <c r="L265" i="9"/>
  <c r="F265" i="9"/>
  <c r="B265" i="9" s="1"/>
  <c r="E265" i="9"/>
  <c r="M264" i="9"/>
  <c r="L264" i="9"/>
  <c r="F264" i="9" s="1"/>
  <c r="E264" i="9"/>
  <c r="M263" i="9"/>
  <c r="L263" i="9"/>
  <c r="F263" i="9" s="1"/>
  <c r="B263" i="9" s="1"/>
  <c r="E263" i="9"/>
  <c r="M262" i="9"/>
  <c r="L262" i="9"/>
  <c r="E262" i="9"/>
  <c r="M261" i="9"/>
  <c r="L261" i="9"/>
  <c r="F261" i="9"/>
  <c r="B261" i="9" s="1"/>
  <c r="E261" i="9"/>
  <c r="M260" i="9"/>
  <c r="L260" i="9"/>
  <c r="F260" i="9" s="1"/>
  <c r="E260" i="9"/>
  <c r="M259" i="9"/>
  <c r="L259" i="9"/>
  <c r="F259" i="9" s="1"/>
  <c r="B259" i="9" s="1"/>
  <c r="E259" i="9"/>
  <c r="M258" i="9"/>
  <c r="L258" i="9"/>
  <c r="E258" i="9"/>
  <c r="M257" i="9"/>
  <c r="L257" i="9"/>
  <c r="F257" i="9"/>
  <c r="B257" i="9" s="1"/>
  <c r="E257" i="9"/>
  <c r="M256" i="9"/>
  <c r="L256" i="9"/>
  <c r="F256" i="9" s="1"/>
  <c r="E256" i="9"/>
  <c r="M255" i="9"/>
  <c r="L255" i="9"/>
  <c r="F255" i="9" s="1"/>
  <c r="B255" i="9" s="1"/>
  <c r="E255" i="9"/>
  <c r="M254" i="9"/>
  <c r="L254" i="9"/>
  <c r="E254" i="9"/>
  <c r="M253" i="9"/>
  <c r="L253" i="9"/>
  <c r="F253" i="9"/>
  <c r="B253" i="9" s="1"/>
  <c r="E253" i="9"/>
  <c r="M252" i="9"/>
  <c r="L252" i="9"/>
  <c r="F252" i="9" s="1"/>
  <c r="E252" i="9"/>
  <c r="M251" i="9"/>
  <c r="L251" i="9"/>
  <c r="F251" i="9" s="1"/>
  <c r="B251" i="9" s="1"/>
  <c r="E251" i="9"/>
  <c r="M250" i="9"/>
  <c r="L250" i="9"/>
  <c r="E250" i="9"/>
  <c r="M249" i="9"/>
  <c r="L249" i="9"/>
  <c r="F249" i="9"/>
  <c r="B249" i="9" s="1"/>
  <c r="E249" i="9"/>
  <c r="M248" i="9"/>
  <c r="L248" i="9"/>
  <c r="F248" i="9" s="1"/>
  <c r="E248" i="9"/>
  <c r="M247" i="9"/>
  <c r="L247" i="9"/>
  <c r="F247" i="9" s="1"/>
  <c r="B247" i="9" s="1"/>
  <c r="E247" i="9"/>
  <c r="M246" i="9"/>
  <c r="L246" i="9"/>
  <c r="E246" i="9"/>
  <c r="M245" i="9"/>
  <c r="L245" i="9"/>
  <c r="F245" i="9"/>
  <c r="B245" i="9" s="1"/>
  <c r="E245" i="9"/>
  <c r="M244" i="9"/>
  <c r="L244" i="9"/>
  <c r="F244" i="9" s="1"/>
  <c r="E244" i="9"/>
  <c r="M243" i="9"/>
  <c r="L243" i="9"/>
  <c r="F243" i="9" s="1"/>
  <c r="B243" i="9" s="1"/>
  <c r="E243" i="9"/>
  <c r="M242" i="9"/>
  <c r="L242" i="9"/>
  <c r="F242" i="9" s="1"/>
  <c r="E242" i="9"/>
  <c r="M241" i="9"/>
  <c r="L241" i="9"/>
  <c r="F241" i="9"/>
  <c r="B241" i="9" s="1"/>
  <c r="E241" i="9"/>
  <c r="M240" i="9"/>
  <c r="L240" i="9"/>
  <c r="F240" i="9" s="1"/>
  <c r="E240" i="9"/>
  <c r="M239" i="9"/>
  <c r="L239" i="9"/>
  <c r="F239" i="9" s="1"/>
  <c r="B239" i="9" s="1"/>
  <c r="E239" i="9"/>
  <c r="M238" i="9"/>
  <c r="L238" i="9"/>
  <c r="E238" i="9"/>
  <c r="M237" i="9"/>
  <c r="L237" i="9"/>
  <c r="F237" i="9"/>
  <c r="B237" i="9" s="1"/>
  <c r="E237" i="9"/>
  <c r="M236" i="9"/>
  <c r="L236" i="9"/>
  <c r="F236" i="9" s="1"/>
  <c r="E236" i="9"/>
  <c r="M235" i="9"/>
  <c r="L235" i="9"/>
  <c r="F235" i="9" s="1"/>
  <c r="B235" i="9" s="1"/>
  <c r="E235" i="9"/>
  <c r="M234" i="9"/>
  <c r="L234" i="9"/>
  <c r="E234" i="9"/>
  <c r="M233" i="9"/>
  <c r="L233" i="9"/>
  <c r="F233" i="9"/>
  <c r="B233" i="9" s="1"/>
  <c r="E233" i="9"/>
  <c r="M232" i="9"/>
  <c r="L232" i="9"/>
  <c r="F232" i="9" s="1"/>
  <c r="E232" i="9"/>
  <c r="M231" i="9"/>
  <c r="L231" i="9"/>
  <c r="F231" i="9" s="1"/>
  <c r="B231" i="9" s="1"/>
  <c r="E231" i="9"/>
  <c r="M230" i="9"/>
  <c r="L230" i="9"/>
  <c r="E230" i="9"/>
  <c r="M229" i="9"/>
  <c r="L229" i="9"/>
  <c r="F229" i="9"/>
  <c r="B229" i="9" s="1"/>
  <c r="E229" i="9"/>
  <c r="M228" i="9"/>
  <c r="L228" i="9"/>
  <c r="F228" i="9" s="1"/>
  <c r="E228" i="9"/>
  <c r="M227" i="9"/>
  <c r="L227" i="9"/>
  <c r="F227" i="9" s="1"/>
  <c r="B227" i="9" s="1"/>
  <c r="E227" i="9"/>
  <c r="M226" i="9"/>
  <c r="L226" i="9"/>
  <c r="F226" i="9" s="1"/>
  <c r="E226" i="9"/>
  <c r="M225" i="9"/>
  <c r="L225" i="9"/>
  <c r="F225" i="9"/>
  <c r="B225" i="9" s="1"/>
  <c r="E225" i="9"/>
  <c r="M224" i="9"/>
  <c r="L224" i="9"/>
  <c r="F224" i="9" s="1"/>
  <c r="E224" i="9"/>
  <c r="M223" i="9"/>
  <c r="L223" i="9"/>
  <c r="F223" i="9" s="1"/>
  <c r="B223" i="9" s="1"/>
  <c r="E223" i="9"/>
  <c r="M222" i="9"/>
  <c r="L222" i="9"/>
  <c r="E222" i="9"/>
  <c r="M221" i="9"/>
  <c r="F221" i="9" s="1"/>
  <c r="B221" i="9" s="1"/>
  <c r="L221" i="9"/>
  <c r="E221" i="9"/>
  <c r="M220" i="9"/>
  <c r="L220" i="9"/>
  <c r="E220" i="9"/>
  <c r="M219" i="9"/>
  <c r="L219" i="9"/>
  <c r="F219" i="9" s="1"/>
  <c r="B219" i="9" s="1"/>
  <c r="E219" i="9"/>
  <c r="M218" i="9"/>
  <c r="L218" i="9"/>
  <c r="E218" i="9"/>
  <c r="M217" i="9"/>
  <c r="F217" i="9" s="1"/>
  <c r="B217" i="9" s="1"/>
  <c r="L217" i="9"/>
  <c r="E217" i="9"/>
  <c r="M216" i="9"/>
  <c r="L216" i="9"/>
  <c r="F216" i="9" s="1"/>
  <c r="E216" i="9"/>
  <c r="M215" i="9"/>
  <c r="L215" i="9"/>
  <c r="F215" i="9" s="1"/>
  <c r="B215" i="9" s="1"/>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G179" i="9"/>
  <c r="E179" i="9" s="1"/>
  <c r="B179" i="9" s="1"/>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G158" i="9"/>
  <c r="F158" i="9"/>
  <c r="E158" i="9"/>
  <c r="B158" i="9" s="1"/>
  <c r="H157" i="9"/>
  <c r="G157" i="9"/>
  <c r="E157" i="9" s="1"/>
  <c r="F157" i="9"/>
  <c r="H156" i="9"/>
  <c r="G156" i="9"/>
  <c r="F156" i="9"/>
  <c r="H155" i="9"/>
  <c r="E155" i="9" s="1"/>
  <c r="B155" i="9" s="1"/>
  <c r="G155" i="9"/>
  <c r="F155" i="9"/>
  <c r="H154" i="9"/>
  <c r="G154" i="9"/>
  <c r="F154" i="9"/>
  <c r="E154" i="9"/>
  <c r="B154" i="9" s="1"/>
  <c r="H153" i="9"/>
  <c r="G153" i="9"/>
  <c r="E153" i="9" s="1"/>
  <c r="F153" i="9"/>
  <c r="H152" i="9"/>
  <c r="G152" i="9"/>
  <c r="F152" i="9"/>
  <c r="H151" i="9"/>
  <c r="E151" i="9" s="1"/>
  <c r="B151" i="9" s="1"/>
  <c r="G151" i="9"/>
  <c r="F151" i="9"/>
  <c r="H150" i="9"/>
  <c r="G150" i="9"/>
  <c r="F150" i="9"/>
  <c r="E150" i="9"/>
  <c r="B150" i="9" s="1"/>
  <c r="H149" i="9"/>
  <c r="G149" i="9"/>
  <c r="E149" i="9" s="1"/>
  <c r="F149" i="9"/>
  <c r="H148" i="9"/>
  <c r="G148" i="9"/>
  <c r="F148" i="9"/>
  <c r="H147" i="9"/>
  <c r="E147" i="9" s="1"/>
  <c r="B147" i="9" s="1"/>
  <c r="G147" i="9"/>
  <c r="F147" i="9"/>
  <c r="H146" i="9"/>
  <c r="G146" i="9"/>
  <c r="F146" i="9"/>
  <c r="E146" i="9"/>
  <c r="B146" i="9" s="1"/>
  <c r="H145" i="9"/>
  <c r="G145" i="9"/>
  <c r="E145" i="9" s="1"/>
  <c r="F145" i="9"/>
  <c r="H144" i="9"/>
  <c r="G144" i="9"/>
  <c r="F144" i="9"/>
  <c r="H143" i="9"/>
  <c r="F143" i="9"/>
  <c r="H142" i="9"/>
  <c r="G142" i="9"/>
  <c r="F142" i="9"/>
  <c r="E142" i="9"/>
  <c r="B142" i="9" s="1"/>
  <c r="H141" i="9"/>
  <c r="G141" i="9"/>
  <c r="E141" i="9" s="1"/>
  <c r="F141" i="9"/>
  <c r="H140" i="9"/>
  <c r="G140" i="9"/>
  <c r="E140" i="9" s="1"/>
  <c r="B140" i="9" s="1"/>
  <c r="F140" i="9"/>
  <c r="H139" i="9"/>
  <c r="E139" i="9" s="1"/>
  <c r="B139" i="9" s="1"/>
  <c r="G139" i="9"/>
  <c r="F139" i="9"/>
  <c r="H138" i="9"/>
  <c r="G138" i="9"/>
  <c r="F138" i="9"/>
  <c r="E138" i="9"/>
  <c r="B138" i="9" s="1"/>
  <c r="H137" i="9"/>
  <c r="G137" i="9"/>
  <c r="E137" i="9" s="1"/>
  <c r="F137" i="9"/>
  <c r="H136" i="9"/>
  <c r="G136" i="9"/>
  <c r="E136" i="9" s="1"/>
  <c r="B136" i="9" s="1"/>
  <c r="F136" i="9"/>
  <c r="H135" i="9"/>
  <c r="E135" i="9" s="1"/>
  <c r="B135" i="9" s="1"/>
  <c r="G135" i="9"/>
  <c r="F135" i="9"/>
  <c r="H134" i="9"/>
  <c r="G134" i="9"/>
  <c r="F134" i="9"/>
  <c r="E134" i="9"/>
  <c r="B134" i="9" s="1"/>
  <c r="H133" i="9"/>
  <c r="G133" i="9"/>
  <c r="E133" i="9" s="1"/>
  <c r="F133" i="9"/>
  <c r="H132" i="9"/>
  <c r="G132" i="9"/>
  <c r="E132" i="9" s="1"/>
  <c r="B132" i="9" s="1"/>
  <c r="F132" i="9"/>
  <c r="H131" i="9"/>
  <c r="E131" i="9" s="1"/>
  <c r="G131" i="9"/>
  <c r="F131" i="9"/>
  <c r="B131" i="9"/>
  <c r="H130" i="9"/>
  <c r="G130" i="9"/>
  <c r="F130" i="9"/>
  <c r="E130" i="9"/>
  <c r="B130" i="9" s="1"/>
  <c r="H129" i="9"/>
  <c r="G129" i="9"/>
  <c r="E129" i="9" s="1"/>
  <c r="F129" i="9"/>
  <c r="H128" i="9"/>
  <c r="G128" i="9"/>
  <c r="F128" i="9"/>
  <c r="H127" i="9"/>
  <c r="E127" i="9" s="1"/>
  <c r="B127" i="9" s="1"/>
  <c r="G127" i="9"/>
  <c r="F127" i="9"/>
  <c r="H126" i="9"/>
  <c r="G126" i="9"/>
  <c r="F126" i="9"/>
  <c r="E126" i="9"/>
  <c r="B126" i="9" s="1"/>
  <c r="H125" i="9"/>
  <c r="G125" i="9"/>
  <c r="E125" i="9" s="1"/>
  <c r="F125" i="9"/>
  <c r="H124" i="9"/>
  <c r="G124" i="9"/>
  <c r="E124" i="9" s="1"/>
  <c r="B124" i="9" s="1"/>
  <c r="F124" i="9"/>
  <c r="H123" i="9"/>
  <c r="E123" i="9" s="1"/>
  <c r="B123" i="9" s="1"/>
  <c r="G123" i="9"/>
  <c r="F123" i="9"/>
  <c r="H122" i="9"/>
  <c r="G122" i="9"/>
  <c r="F122" i="9"/>
  <c r="E122" i="9"/>
  <c r="B122" i="9" s="1"/>
  <c r="H121" i="9"/>
  <c r="G121" i="9"/>
  <c r="E121" i="9" s="1"/>
  <c r="F121" i="9"/>
  <c r="H120" i="9"/>
  <c r="G120" i="9"/>
  <c r="E120" i="9" s="1"/>
  <c r="B120" i="9" s="1"/>
  <c r="F120" i="9"/>
  <c r="H119" i="9"/>
  <c r="E119" i="9" s="1"/>
  <c r="B119" i="9" s="1"/>
  <c r="G119" i="9"/>
  <c r="F119" i="9"/>
  <c r="H118" i="9"/>
  <c r="G118" i="9"/>
  <c r="F118" i="9"/>
  <c r="E118" i="9"/>
  <c r="B118" i="9" s="1"/>
  <c r="H117" i="9"/>
  <c r="G117" i="9"/>
  <c r="E117" i="9" s="1"/>
  <c r="F117" i="9"/>
  <c r="H116" i="9"/>
  <c r="G116" i="9"/>
  <c r="E116" i="9" s="1"/>
  <c r="B116" i="9" s="1"/>
  <c r="F116" i="9"/>
  <c r="H115" i="9"/>
  <c r="E115" i="9" s="1"/>
  <c r="G115" i="9"/>
  <c r="F115" i="9"/>
  <c r="B115" i="9"/>
  <c r="H114" i="9"/>
  <c r="G114" i="9"/>
  <c r="F114" i="9"/>
  <c r="E114" i="9"/>
  <c r="B114" i="9" s="1"/>
  <c r="H113" i="9"/>
  <c r="G113" i="9"/>
  <c r="E113" i="9" s="1"/>
  <c r="F113" i="9"/>
  <c r="H112" i="9"/>
  <c r="G112" i="9"/>
  <c r="F112" i="9"/>
  <c r="H111" i="9"/>
  <c r="E111" i="9" s="1"/>
  <c r="B111" i="9" s="1"/>
  <c r="G111" i="9"/>
  <c r="F111" i="9"/>
  <c r="H110" i="9"/>
  <c r="G110" i="9"/>
  <c r="F110" i="9"/>
  <c r="E110" i="9"/>
  <c r="B110" i="9" s="1"/>
  <c r="H109" i="9"/>
  <c r="G109" i="9"/>
  <c r="E109" i="9" s="1"/>
  <c r="F109" i="9"/>
  <c r="H108" i="9"/>
  <c r="G108" i="9"/>
  <c r="E108" i="9" s="1"/>
  <c r="B108" i="9" s="1"/>
  <c r="F108" i="9"/>
  <c r="H107" i="9"/>
  <c r="E107" i="9" s="1"/>
  <c r="G107" i="9"/>
  <c r="F107" i="9"/>
  <c r="B107" i="9"/>
  <c r="H106" i="9"/>
  <c r="G106" i="9"/>
  <c r="F106" i="9"/>
  <c r="E106" i="9"/>
  <c r="B106" i="9" s="1"/>
  <c r="H105" i="9"/>
  <c r="G105" i="9"/>
  <c r="E105" i="9" s="1"/>
  <c r="F105" i="9"/>
  <c r="H104" i="9"/>
  <c r="G104" i="9"/>
  <c r="F104" i="9"/>
  <c r="H103" i="9"/>
  <c r="E103" i="9" s="1"/>
  <c r="B103" i="9" s="1"/>
  <c r="G103" i="9"/>
  <c r="F103" i="9"/>
  <c r="H102" i="9"/>
  <c r="G102" i="9"/>
  <c r="F102" i="9"/>
  <c r="E102" i="9"/>
  <c r="B102" i="9" s="1"/>
  <c r="H101" i="9"/>
  <c r="G101" i="9"/>
  <c r="E101" i="9" s="1"/>
  <c r="F101" i="9"/>
  <c r="H100" i="9"/>
  <c r="G100" i="9"/>
  <c r="E100" i="9" s="1"/>
  <c r="B100" i="9" s="1"/>
  <c r="F100" i="9"/>
  <c r="H99" i="9"/>
  <c r="E99" i="9" s="1"/>
  <c r="G99" i="9"/>
  <c r="F99" i="9"/>
  <c r="B99" i="9"/>
  <c r="H98" i="9"/>
  <c r="G98" i="9"/>
  <c r="F98" i="9"/>
  <c r="E98" i="9"/>
  <c r="B98" i="9" s="1"/>
  <c r="H97" i="9"/>
  <c r="G97" i="9"/>
  <c r="E97" i="9" s="1"/>
  <c r="F97" i="9"/>
  <c r="H96" i="9"/>
  <c r="G96" i="9"/>
  <c r="F96" i="9"/>
  <c r="H95" i="9"/>
  <c r="E95" i="9" s="1"/>
  <c r="B95" i="9" s="1"/>
  <c r="G95" i="9"/>
  <c r="F95" i="9"/>
  <c r="H94" i="9"/>
  <c r="G94" i="9"/>
  <c r="F94" i="9"/>
  <c r="E94" i="9"/>
  <c r="B94" i="9" s="1"/>
  <c r="H93" i="9"/>
  <c r="G93" i="9"/>
  <c r="E93" i="9" s="1"/>
  <c r="F93" i="9"/>
  <c r="H92" i="9"/>
  <c r="G92" i="9"/>
  <c r="E92" i="9" s="1"/>
  <c r="B92" i="9" s="1"/>
  <c r="F92" i="9"/>
  <c r="H91" i="9"/>
  <c r="E91" i="9" s="1"/>
  <c r="B91" i="9" s="1"/>
  <c r="G91" i="9"/>
  <c r="F91" i="9"/>
  <c r="H90" i="9"/>
  <c r="G90" i="9"/>
  <c r="F90" i="9"/>
  <c r="E90" i="9"/>
  <c r="B90" i="9" s="1"/>
  <c r="H89" i="9"/>
  <c r="G89" i="9"/>
  <c r="E89" i="9" s="1"/>
  <c r="F89" i="9"/>
  <c r="H88" i="9"/>
  <c r="G88" i="9"/>
  <c r="E88" i="9" s="1"/>
  <c r="B88" i="9" s="1"/>
  <c r="F88" i="9"/>
  <c r="H87" i="9"/>
  <c r="E87" i="9" s="1"/>
  <c r="B87" i="9" s="1"/>
  <c r="G87" i="9"/>
  <c r="F87" i="9"/>
  <c r="H86" i="9"/>
  <c r="G86" i="9"/>
  <c r="F86" i="9"/>
  <c r="E86" i="9"/>
  <c r="B86" i="9" s="1"/>
  <c r="H85" i="9"/>
  <c r="G85" i="9"/>
  <c r="E85" i="9" s="1"/>
  <c r="F85" i="9"/>
  <c r="H84" i="9"/>
  <c r="G84" i="9"/>
  <c r="E84" i="9" s="1"/>
  <c r="B84" i="9" s="1"/>
  <c r="F84" i="9"/>
  <c r="H83" i="9"/>
  <c r="E83" i="9" s="1"/>
  <c r="G83" i="9"/>
  <c r="F83" i="9"/>
  <c r="B83" i="9"/>
  <c r="H82" i="9"/>
  <c r="G82" i="9"/>
  <c r="F82" i="9"/>
  <c r="E82" i="9"/>
  <c r="B82" i="9" s="1"/>
  <c r="H81" i="9"/>
  <c r="G81" i="9"/>
  <c r="E81" i="9" s="1"/>
  <c r="F81" i="9"/>
  <c r="H80" i="9"/>
  <c r="G80" i="9"/>
  <c r="F80" i="9"/>
  <c r="H79" i="9"/>
  <c r="E79" i="9" s="1"/>
  <c r="B79" i="9" s="1"/>
  <c r="G79" i="9"/>
  <c r="F79" i="9"/>
  <c r="H78" i="9"/>
  <c r="G78" i="9"/>
  <c r="F78" i="9"/>
  <c r="E78" i="9"/>
  <c r="B78" i="9" s="1"/>
  <c r="H77" i="9"/>
  <c r="G77" i="9"/>
  <c r="E77" i="9" s="1"/>
  <c r="F77" i="9"/>
  <c r="H76" i="9"/>
  <c r="G76" i="9"/>
  <c r="E76" i="9" s="1"/>
  <c r="B76" i="9" s="1"/>
  <c r="F76" i="9"/>
  <c r="H75" i="9"/>
  <c r="E75" i="9" s="1"/>
  <c r="G75" i="9"/>
  <c r="F75" i="9"/>
  <c r="B75" i="9"/>
  <c r="H74" i="9"/>
  <c r="G74" i="9"/>
  <c r="F74" i="9"/>
  <c r="E74" i="9"/>
  <c r="B74" i="9" s="1"/>
  <c r="H73" i="9"/>
  <c r="G73" i="9"/>
  <c r="E73" i="9" s="1"/>
  <c r="F73" i="9"/>
  <c r="H72" i="9"/>
  <c r="G72" i="9"/>
  <c r="F72" i="9"/>
  <c r="H71" i="9"/>
  <c r="E71" i="9" s="1"/>
  <c r="B71" i="9" s="1"/>
  <c r="G71" i="9"/>
  <c r="F71" i="9"/>
  <c r="H70" i="9"/>
  <c r="G70" i="9"/>
  <c r="F70" i="9"/>
  <c r="E70" i="9"/>
  <c r="B70" i="9" s="1"/>
  <c r="H69" i="9"/>
  <c r="G69" i="9"/>
  <c r="E69" i="9" s="1"/>
  <c r="F69" i="9"/>
  <c r="H68" i="9"/>
  <c r="G68" i="9"/>
  <c r="E68" i="9" s="1"/>
  <c r="B68" i="9" s="1"/>
  <c r="F68" i="9"/>
  <c r="H67" i="9"/>
  <c r="E67" i="9" s="1"/>
  <c r="G67" i="9"/>
  <c r="F67" i="9"/>
  <c r="B67" i="9"/>
  <c r="H66" i="9"/>
  <c r="G66" i="9"/>
  <c r="F66" i="9"/>
  <c r="E66" i="9"/>
  <c r="B66" i="9" s="1"/>
  <c r="H65" i="9"/>
  <c r="G65" i="9"/>
  <c r="E65" i="9" s="1"/>
  <c r="F65" i="9"/>
  <c r="H64" i="9"/>
  <c r="G64" i="9"/>
  <c r="F64" i="9"/>
  <c r="H63" i="9"/>
  <c r="E63" i="9" s="1"/>
  <c r="B63" i="9" s="1"/>
  <c r="G63" i="9"/>
  <c r="F63" i="9"/>
  <c r="H62" i="9"/>
  <c r="G62" i="9"/>
  <c r="F62" i="9"/>
  <c r="E62" i="9"/>
  <c r="B62" i="9" s="1"/>
  <c r="H61" i="9"/>
  <c r="G61" i="9"/>
  <c r="E61" i="9" s="1"/>
  <c r="F61" i="9"/>
  <c r="H60" i="9"/>
  <c r="G60" i="9"/>
  <c r="E60" i="9" s="1"/>
  <c r="B60" i="9" s="1"/>
  <c r="F60" i="9"/>
  <c r="H59" i="9"/>
  <c r="E59" i="9" s="1"/>
  <c r="B59" i="9" s="1"/>
  <c r="G59" i="9"/>
  <c r="F59" i="9"/>
  <c r="H58" i="9"/>
  <c r="G58" i="9"/>
  <c r="F58" i="9"/>
  <c r="E58" i="9"/>
  <c r="B58" i="9" s="1"/>
  <c r="H57" i="9"/>
  <c r="G57" i="9"/>
  <c r="E57" i="9" s="1"/>
  <c r="F57" i="9"/>
  <c r="H56" i="9"/>
  <c r="G56" i="9"/>
  <c r="E56" i="9" s="1"/>
  <c r="B56" i="9" s="1"/>
  <c r="F56" i="9"/>
  <c r="H55" i="9"/>
  <c r="E55" i="9" s="1"/>
  <c r="B55" i="9" s="1"/>
  <c r="G55" i="9"/>
  <c r="F55" i="9"/>
  <c r="H54" i="9"/>
  <c r="G54" i="9"/>
  <c r="F54" i="9"/>
  <c r="E54" i="9"/>
  <c r="B54" i="9" s="1"/>
  <c r="H53" i="9"/>
  <c r="G53" i="9"/>
  <c r="E53" i="9" s="1"/>
  <c r="F53" i="9"/>
  <c r="H52" i="9"/>
  <c r="G52" i="9"/>
  <c r="E52" i="9" s="1"/>
  <c r="B52" i="9" s="1"/>
  <c r="F52" i="9"/>
  <c r="H51" i="9"/>
  <c r="E51" i="9" s="1"/>
  <c r="G51" i="9"/>
  <c r="F51" i="9"/>
  <c r="B51" i="9"/>
  <c r="H50" i="9"/>
  <c r="G50" i="9"/>
  <c r="F50" i="9"/>
  <c r="E50" i="9"/>
  <c r="B50" i="9" s="1"/>
  <c r="H49" i="9"/>
  <c r="G49" i="9"/>
  <c r="E49" i="9" s="1"/>
  <c r="F49" i="9"/>
  <c r="H48" i="9"/>
  <c r="G48" i="9"/>
  <c r="F48" i="9"/>
  <c r="H47" i="9"/>
  <c r="E47" i="9" s="1"/>
  <c r="B47" i="9" s="1"/>
  <c r="G47" i="9"/>
  <c r="F47" i="9"/>
  <c r="H46" i="9"/>
  <c r="E46" i="9" s="1"/>
  <c r="B46" i="9" s="1"/>
  <c r="G46" i="9"/>
  <c r="F46" i="9"/>
  <c r="H45" i="9"/>
  <c r="G45" i="9"/>
  <c r="F45" i="9"/>
  <c r="H44" i="9"/>
  <c r="G44" i="9"/>
  <c r="F44" i="9"/>
  <c r="H43" i="9"/>
  <c r="E43" i="9" s="1"/>
  <c r="B43" i="9" s="1"/>
  <c r="G43" i="9"/>
  <c r="F43" i="9"/>
  <c r="H42" i="9"/>
  <c r="E42" i="9" s="1"/>
  <c r="B42" i="9" s="1"/>
  <c r="G42" i="9"/>
  <c r="F42" i="9"/>
  <c r="H41" i="9"/>
  <c r="G41" i="9"/>
  <c r="F41" i="9"/>
  <c r="H40" i="9"/>
  <c r="G40" i="9"/>
  <c r="F40" i="9"/>
  <c r="H39" i="9"/>
  <c r="E39" i="9" s="1"/>
  <c r="B39" i="9" s="1"/>
  <c r="G39" i="9"/>
  <c r="F39" i="9"/>
  <c r="H38" i="9"/>
  <c r="E38" i="9" s="1"/>
  <c r="B38" i="9" s="1"/>
  <c r="G38" i="9"/>
  <c r="F38" i="9"/>
  <c r="H37" i="9"/>
  <c r="G37" i="9"/>
  <c r="F37" i="9"/>
  <c r="H36" i="9"/>
  <c r="E36" i="9" s="1"/>
  <c r="G36" i="9"/>
  <c r="F36" i="9"/>
  <c r="B36" i="9"/>
  <c r="H35" i="9"/>
  <c r="E35" i="9" s="1"/>
  <c r="B35" i="9" s="1"/>
  <c r="G35" i="9"/>
  <c r="F35" i="9"/>
  <c r="H34" i="9"/>
  <c r="G34" i="9"/>
  <c r="E34" i="9" s="1"/>
  <c r="B34" i="9" s="1"/>
  <c r="F34" i="9"/>
  <c r="H33" i="9"/>
  <c r="G33" i="9"/>
  <c r="E33" i="9" s="1"/>
  <c r="B33" i="9" s="1"/>
  <c r="F33" i="9"/>
  <c r="H32" i="9"/>
  <c r="G32" i="9"/>
  <c r="E32" i="9" s="1"/>
  <c r="B32" i="9" s="1"/>
  <c r="F32" i="9"/>
  <c r="H31" i="9"/>
  <c r="E31" i="9" s="1"/>
  <c r="G31" i="9"/>
  <c r="F31" i="9"/>
  <c r="B31" i="9"/>
  <c r="H30" i="9"/>
  <c r="E30" i="9" s="1"/>
  <c r="B30" i="9" s="1"/>
  <c r="G30" i="9"/>
  <c r="F30" i="9"/>
  <c r="H29" i="9"/>
  <c r="G29" i="9"/>
  <c r="F29" i="9"/>
  <c r="H28" i="9"/>
  <c r="G28" i="9"/>
  <c r="F28" i="9"/>
  <c r="E28" i="9"/>
  <c r="B28" i="9" s="1"/>
  <c r="H27" i="9"/>
  <c r="G27" i="9"/>
  <c r="F27" i="9"/>
  <c r="E27" i="9"/>
  <c r="H26" i="9"/>
  <c r="G26" i="9"/>
  <c r="E26" i="9" s="1"/>
  <c r="F26" i="9"/>
  <c r="H25" i="9"/>
  <c r="G25" i="9"/>
  <c r="E25" i="9" s="1"/>
  <c r="F25" i="9"/>
  <c r="H24" i="9"/>
  <c r="G24" i="9"/>
  <c r="E24" i="9" s="1"/>
  <c r="B24" i="9" s="1"/>
  <c r="F24" i="9"/>
  <c r="H23" i="9"/>
  <c r="E23" i="9" s="1"/>
  <c r="B23" i="9" s="1"/>
  <c r="G23" i="9"/>
  <c r="F23" i="9"/>
  <c r="H22" i="9"/>
  <c r="G22" i="9"/>
  <c r="F22" i="9"/>
  <c r="E22" i="9"/>
  <c r="B22" i="9" s="1"/>
  <c r="F21" i="9"/>
  <c r="I10" i="9"/>
  <c r="F4" i="9"/>
  <c r="O3" i="9"/>
  <c r="G275" i="9" s="1"/>
  <c r="E275" i="9" s="1"/>
  <c r="B275" i="9" s="1"/>
  <c r="I3" i="9"/>
  <c r="H3" i="9"/>
  <c r="G3" i="9"/>
  <c r="D101" i="8"/>
  <c r="I36" i="3" s="1"/>
  <c r="D95" i="8"/>
  <c r="D90" i="8"/>
  <c r="D85" i="8"/>
  <c r="C1560" i="1" s="1"/>
  <c r="H1560" i="1" s="1"/>
  <c r="D80" i="8"/>
  <c r="D75" i="8"/>
  <c r="D70" i="8"/>
  <c r="D65" i="8"/>
  <c r="D60" i="8"/>
  <c r="D55" i="8"/>
  <c r="D50" i="8"/>
  <c r="D49" i="8"/>
  <c r="D44" i="8"/>
  <c r="D36" i="8"/>
  <c r="C1511" i="1" s="1"/>
  <c r="D26" i="8"/>
  <c r="C1501" i="1" s="1"/>
  <c r="D18" i="8"/>
  <c r="D8" i="8"/>
  <c r="D6" i="8" s="1"/>
  <c r="E44" i="7"/>
  <c r="D44" i="7"/>
  <c r="E39" i="7"/>
  <c r="E38" i="7" s="1"/>
  <c r="D39" i="7"/>
  <c r="D38" i="7" s="1"/>
  <c r="E30" i="7"/>
  <c r="D30" i="7"/>
  <c r="E23" i="7"/>
  <c r="D23" i="7"/>
  <c r="E22" i="7"/>
  <c r="D22" i="7"/>
  <c r="H30" i="3" s="1"/>
  <c r="E14" i="7"/>
  <c r="D14" i="7"/>
  <c r="E7" i="7"/>
  <c r="E6" i="7" s="1"/>
  <c r="E5" i="7" s="1"/>
  <c r="D7" i="7"/>
  <c r="F140" i="6"/>
  <c r="F139" i="6"/>
  <c r="F138" i="6"/>
  <c r="F137" i="6"/>
  <c r="F136" i="6"/>
  <c r="F135" i="6"/>
  <c r="F134" i="6"/>
  <c r="F133" i="6"/>
  <c r="F132" i="6"/>
  <c r="F131" i="6"/>
  <c r="E130" i="6"/>
  <c r="E129" i="6" s="1"/>
  <c r="D130" i="6"/>
  <c r="F130" i="6" s="1"/>
  <c r="D129" i="6"/>
  <c r="F128" i="6"/>
  <c r="F127" i="6"/>
  <c r="F126" i="6"/>
  <c r="F125" i="6"/>
  <c r="F124" i="6"/>
  <c r="F123" i="6"/>
  <c r="E122" i="6"/>
  <c r="E114" i="6" s="1"/>
  <c r="D122" i="6"/>
  <c r="F121" i="6"/>
  <c r="F120" i="6"/>
  <c r="F119" i="6"/>
  <c r="F118" i="6"/>
  <c r="E118" i="6"/>
  <c r="D118" i="6"/>
  <c r="F117" i="6"/>
  <c r="F116" i="6"/>
  <c r="E115" i="6"/>
  <c r="D115" i="6"/>
  <c r="F113" i="6"/>
  <c r="F112" i="6"/>
  <c r="F111" i="6"/>
  <c r="F110" i="6"/>
  <c r="F109" i="6"/>
  <c r="F108" i="6"/>
  <c r="E107" i="6"/>
  <c r="D1401" i="1" s="1"/>
  <c r="H1401" i="1" s="1"/>
  <c r="D107" i="6"/>
  <c r="F106" i="6"/>
  <c r="F105" i="6"/>
  <c r="F104" i="6"/>
  <c r="F103" i="6"/>
  <c r="F102" i="6"/>
  <c r="F101" i="6"/>
  <c r="F100" i="6"/>
  <c r="F99" i="6"/>
  <c r="E99" i="6"/>
  <c r="D99" i="6"/>
  <c r="F98" i="6"/>
  <c r="F97" i="6"/>
  <c r="F96" i="6"/>
  <c r="F95" i="6"/>
  <c r="E94" i="6"/>
  <c r="D94" i="6"/>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8" i="6"/>
  <c r="F37" i="6"/>
  <c r="E36" i="6"/>
  <c r="E35" i="6" s="1"/>
  <c r="D36" i="6"/>
  <c r="F34" i="6"/>
  <c r="F33" i="6"/>
  <c r="F32" i="6"/>
  <c r="F31" i="6"/>
  <c r="F30" i="6"/>
  <c r="F29" i="6"/>
  <c r="E28" i="6"/>
  <c r="D28" i="6"/>
  <c r="F28" i="6" s="1"/>
  <c r="F27" i="6"/>
  <c r="F26" i="6"/>
  <c r="F25" i="6"/>
  <c r="F24" i="6"/>
  <c r="F23" i="6"/>
  <c r="E22" i="6"/>
  <c r="D22" i="6"/>
  <c r="F21" i="6"/>
  <c r="F20" i="6"/>
  <c r="F19" i="6"/>
  <c r="F18" i="6"/>
  <c r="F17" i="6"/>
  <c r="F16" i="6"/>
  <c r="F15" i="6"/>
  <c r="F14" i="6"/>
  <c r="E13" i="6"/>
  <c r="D13" i="6"/>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7" i="5"/>
  <c r="F256" i="5"/>
  <c r="F255" i="5"/>
  <c r="F254" i="5"/>
  <c r="F253" i="5"/>
  <c r="F252" i="5"/>
  <c r="F251" i="5"/>
  <c r="E250" i="5"/>
  <c r="D1227" i="1" s="1"/>
  <c r="D250" i="5"/>
  <c r="F249" i="5"/>
  <c r="F248" i="5"/>
  <c r="F247" i="5"/>
  <c r="E246" i="5"/>
  <c r="D246" i="5"/>
  <c r="F244" i="5"/>
  <c r="F243" i="5"/>
  <c r="F242" i="5"/>
  <c r="E242" i="5"/>
  <c r="D242" i="5"/>
  <c r="F241" i="5"/>
  <c r="F240" i="5"/>
  <c r="E239" i="5"/>
  <c r="F239" i="5" s="1"/>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F198" i="5"/>
  <c r="E198" i="5"/>
  <c r="D198" i="5"/>
  <c r="F197" i="5"/>
  <c r="F196" i="5"/>
  <c r="F195" i="5"/>
  <c r="F194" i="5"/>
  <c r="F193" i="5"/>
  <c r="F192" i="5"/>
  <c r="F191" i="5"/>
  <c r="E191" i="5"/>
  <c r="D191" i="5"/>
  <c r="F190" i="5"/>
  <c r="E190" i="5"/>
  <c r="H310" i="9" s="1"/>
  <c r="D190" i="5"/>
  <c r="G310" i="9" s="1"/>
  <c r="F189" i="5"/>
  <c r="F188" i="5"/>
  <c r="F187" i="5"/>
  <c r="F186" i="5"/>
  <c r="F185" i="5"/>
  <c r="F184" i="5"/>
  <c r="F183" i="5"/>
  <c r="F182" i="5"/>
  <c r="F181" i="5"/>
  <c r="E180" i="5"/>
  <c r="D180" i="5"/>
  <c r="D177" i="5"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F148" i="5"/>
  <c r="F147" i="5"/>
  <c r="E146" i="5"/>
  <c r="D1124" i="1" s="1"/>
  <c r="D146" i="5"/>
  <c r="F145" i="5"/>
  <c r="F144" i="5"/>
  <c r="F143" i="5"/>
  <c r="F142" i="5"/>
  <c r="E142" i="5"/>
  <c r="D142" i="5"/>
  <c r="F141" i="5"/>
  <c r="F140" i="5"/>
  <c r="F139" i="5"/>
  <c r="F138" i="5"/>
  <c r="F137" i="5"/>
  <c r="F136" i="5"/>
  <c r="E135" i="5"/>
  <c r="D135" i="5"/>
  <c r="E134" i="5"/>
  <c r="D1112" i="1" s="1"/>
  <c r="F133" i="5"/>
  <c r="F132" i="5"/>
  <c r="F131" i="5"/>
  <c r="F130" i="5"/>
  <c r="F129" i="5"/>
  <c r="F128" i="5"/>
  <c r="F127" i="5"/>
  <c r="E126" i="5"/>
  <c r="E118" i="5" s="1"/>
  <c r="D126" i="5"/>
  <c r="F126" i="5" s="1"/>
  <c r="F125" i="5"/>
  <c r="F124" i="5"/>
  <c r="F123" i="5"/>
  <c r="F122" i="5"/>
  <c r="F121" i="5"/>
  <c r="F120" i="5"/>
  <c r="F119" i="5"/>
  <c r="E119" i="5"/>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F87" i="5"/>
  <c r="E87" i="5"/>
  <c r="D87" i="5"/>
  <c r="F86" i="5"/>
  <c r="F85" i="5"/>
  <c r="F84" i="5"/>
  <c r="F83" i="5"/>
  <c r="F82" i="5"/>
  <c r="F81" i="5"/>
  <c r="F80" i="5"/>
  <c r="E79" i="5"/>
  <c r="D79" i="5"/>
  <c r="E78" i="5"/>
  <c r="F77" i="5"/>
  <c r="F76" i="5"/>
  <c r="F75" i="5"/>
  <c r="F74" i="5"/>
  <c r="F73" i="5"/>
  <c r="F72" i="5"/>
  <c r="F71" i="5"/>
  <c r="E70" i="5"/>
  <c r="E69" i="5" s="1"/>
  <c r="D70" i="5"/>
  <c r="D69" i="5"/>
  <c r="F67" i="5"/>
  <c r="F66" i="5"/>
  <c r="F65" i="5"/>
  <c r="F64" i="5"/>
  <c r="F63" i="5"/>
  <c r="E63" i="5"/>
  <c r="D63" i="5"/>
  <c r="F62" i="5"/>
  <c r="F61" i="5"/>
  <c r="F60" i="5"/>
  <c r="F59" i="5"/>
  <c r="F58" i="5"/>
  <c r="F57" i="5"/>
  <c r="F56" i="5"/>
  <c r="E56" i="5"/>
  <c r="D56" i="5"/>
  <c r="F55" i="5"/>
  <c r="F54" i="5"/>
  <c r="F53" i="5"/>
  <c r="E52" i="5"/>
  <c r="D52" i="5"/>
  <c r="F51" i="5"/>
  <c r="F50" i="5"/>
  <c r="F49" i="5"/>
  <c r="F48" i="5"/>
  <c r="F47" i="5"/>
  <c r="F46" i="5"/>
  <c r="E45" i="5"/>
  <c r="F45" i="5" s="1"/>
  <c r="D45" i="5"/>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19" i="5"/>
  <c r="F18" i="5"/>
  <c r="F17" i="5"/>
  <c r="F16" i="5"/>
  <c r="F15" i="5"/>
  <c r="F14"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2" i="4" s="1"/>
  <c r="F651" i="4"/>
  <c r="F650" i="4"/>
  <c r="F649" i="4"/>
  <c r="F647" i="4"/>
  <c r="D644" i="4"/>
  <c r="D643" i="4"/>
  <c r="F643" i="4" s="1"/>
  <c r="F638" i="4"/>
  <c r="F637" i="4"/>
  <c r="F634" i="4"/>
  <c r="F633" i="4"/>
  <c r="E632" i="4"/>
  <c r="E625" i="4" s="1"/>
  <c r="D632" i="4"/>
  <c r="F632" i="4" s="1"/>
  <c r="F631" i="4"/>
  <c r="F630" i="4"/>
  <c r="F629" i="4"/>
  <c r="E629" i="4"/>
  <c r="D629" i="4"/>
  <c r="F628" i="4"/>
  <c r="F627" i="4"/>
  <c r="F626" i="4"/>
  <c r="E626" i="4"/>
  <c r="D626" i="4"/>
  <c r="F624" i="4"/>
  <c r="F623" i="4"/>
  <c r="F622" i="4"/>
  <c r="F621" i="4"/>
  <c r="F620" i="4"/>
  <c r="F619" i="4"/>
  <c r="F618" i="4"/>
  <c r="E617" i="4"/>
  <c r="D617" i="4"/>
  <c r="F616" i="4"/>
  <c r="F615" i="4"/>
  <c r="F614" i="4"/>
  <c r="F613" i="4"/>
  <c r="F612" i="4"/>
  <c r="E612" i="4"/>
  <c r="D612" i="4"/>
  <c r="F611" i="4"/>
  <c r="F610" i="4"/>
  <c r="F609" i="4"/>
  <c r="F608" i="4"/>
  <c r="F607" i="4"/>
  <c r="F606" i="4"/>
  <c r="E605" i="4"/>
  <c r="D605" i="4"/>
  <c r="F605" i="4" s="1"/>
  <c r="F604" i="4"/>
  <c r="E603" i="4"/>
  <c r="D603" i="4"/>
  <c r="F602" i="4"/>
  <c r="F601" i="4"/>
  <c r="F600" i="4"/>
  <c r="F599" i="4"/>
  <c r="E599" i="4"/>
  <c r="D599" i="4"/>
  <c r="F598" i="4"/>
  <c r="F597" i="4"/>
  <c r="F596" i="4"/>
  <c r="F595" i="4"/>
  <c r="E594" i="4"/>
  <c r="D594" i="4"/>
  <c r="F592" i="4"/>
  <c r="F591" i="4"/>
  <c r="E590" i="4"/>
  <c r="D590" i="4"/>
  <c r="F590" i="4" s="1"/>
  <c r="F589" i="4"/>
  <c r="F588" i="4"/>
  <c r="F587" i="4"/>
  <c r="E587" i="4"/>
  <c r="D587" i="4"/>
  <c r="F586" i="4"/>
  <c r="F585" i="4"/>
  <c r="E585" i="4"/>
  <c r="D585" i="4"/>
  <c r="F584" i="4"/>
  <c r="F583" i="4"/>
  <c r="F582" i="4"/>
  <c r="E581" i="4"/>
  <c r="E580" i="4" s="1"/>
  <c r="D581" i="4"/>
  <c r="F579" i="4"/>
  <c r="F578" i="4"/>
  <c r="E577" i="4"/>
  <c r="D577" i="4"/>
  <c r="F577" i="4" s="1"/>
  <c r="F576" i="4"/>
  <c r="F575" i="4"/>
  <c r="E574" i="4"/>
  <c r="D574" i="4"/>
  <c r="F573" i="4"/>
  <c r="F572" i="4"/>
  <c r="F571" i="4"/>
  <c r="E571" i="4"/>
  <c r="D571" i="4"/>
  <c r="F570" i="4"/>
  <c r="F569" i="4"/>
  <c r="F568" i="4"/>
  <c r="E568" i="4"/>
  <c r="D568" i="4"/>
  <c r="E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D529" i="4"/>
  <c r="F527" i="4"/>
  <c r="F526" i="4"/>
  <c r="E525" i="4"/>
  <c r="D525" i="4"/>
  <c r="F525" i="4" s="1"/>
  <c r="F524" i="4"/>
  <c r="F523" i="4"/>
  <c r="E522" i="4"/>
  <c r="E515" i="4" s="1"/>
  <c r="D522" i="4"/>
  <c r="F522" i="4" s="1"/>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E484" i="4"/>
  <c r="D478" i="1" s="1"/>
  <c r="D484" i="4"/>
  <c r="F484" i="4" s="1"/>
  <c r="F483" i="4"/>
  <c r="F482" i="4"/>
  <c r="F481" i="4"/>
  <c r="E481" i="4"/>
  <c r="D481" i="4"/>
  <c r="F480" i="4"/>
  <c r="F479" i="4"/>
  <c r="F478" i="4"/>
  <c r="E478" i="4"/>
  <c r="D478" i="4"/>
  <c r="F477" i="4"/>
  <c r="F476" i="4"/>
  <c r="F475" i="4"/>
  <c r="F474" i="4"/>
  <c r="F473" i="4"/>
  <c r="E473" i="4"/>
  <c r="E472" i="4" s="1"/>
  <c r="D473" i="4"/>
  <c r="D472" i="4"/>
  <c r="F471" i="4"/>
  <c r="F470" i="4"/>
  <c r="F469" i="4"/>
  <c r="E469" i="4"/>
  <c r="D469" i="4"/>
  <c r="F468" i="4"/>
  <c r="F467" i="4"/>
  <c r="F466" i="4"/>
  <c r="E466" i="4"/>
  <c r="D466" i="4"/>
  <c r="F465" i="4"/>
  <c r="F464" i="4"/>
  <c r="E463" i="4"/>
  <c r="D463" i="4"/>
  <c r="F463" i="4" s="1"/>
  <c r="F462" i="4"/>
  <c r="F461" i="4"/>
  <c r="E460" i="4"/>
  <c r="E459" i="4" s="1"/>
  <c r="E420" i="4" s="1"/>
  <c r="D460" i="4"/>
  <c r="F458" i="4"/>
  <c r="F457" i="4"/>
  <c r="F456" i="4"/>
  <c r="F455" i="4"/>
  <c r="E455" i="4"/>
  <c r="D455" i="4"/>
  <c r="F454" i="4"/>
  <c r="F453" i="4"/>
  <c r="F452" i="4"/>
  <c r="F451" i="4"/>
  <c r="F450" i="4"/>
  <c r="F449" i="4"/>
  <c r="F448" i="4"/>
  <c r="E447" i="4"/>
  <c r="D447" i="4"/>
  <c r="F446" i="4"/>
  <c r="F445" i="4"/>
  <c r="F444" i="4"/>
  <c r="F443" i="4"/>
  <c r="F442" i="4"/>
  <c r="E442" i="4"/>
  <c r="D442" i="4"/>
  <c r="F441" i="4"/>
  <c r="F440" i="4"/>
  <c r="F439" i="4"/>
  <c r="F438" i="4"/>
  <c r="F437" i="4"/>
  <c r="F436" i="4"/>
  <c r="E435" i="4"/>
  <c r="D435" i="4"/>
  <c r="F434" i="4"/>
  <c r="F433" i="4"/>
  <c r="F432" i="4"/>
  <c r="F431" i="4"/>
  <c r="F430" i="4"/>
  <c r="E430" i="4"/>
  <c r="D430" i="4"/>
  <c r="F429" i="4"/>
  <c r="F428" i="4"/>
  <c r="E427" i="4"/>
  <c r="D427" i="4"/>
  <c r="F426" i="4"/>
  <c r="F425" i="4"/>
  <c r="F424" i="4"/>
  <c r="F423" i="4"/>
  <c r="F422" i="4"/>
  <c r="E422" i="4"/>
  <c r="D422" i="4"/>
  <c r="E421" i="4"/>
  <c r="E418" i="4"/>
  <c r="D418" i="4"/>
  <c r="F418" i="4" s="1"/>
  <c r="E417" i="4"/>
  <c r="F417" i="4" s="1"/>
  <c r="D417" i="4"/>
  <c r="F416" i="4"/>
  <c r="E416" i="4"/>
  <c r="D416" i="4"/>
  <c r="F411" i="4"/>
  <c r="F410" i="4"/>
  <c r="F409" i="4"/>
  <c r="F406" i="4"/>
  <c r="F405" i="4"/>
  <c r="F404" i="4"/>
  <c r="F403" i="4"/>
  <c r="E402" i="4"/>
  <c r="F402" i="4" s="1"/>
  <c r="D402" i="4"/>
  <c r="F401" i="4"/>
  <c r="F400" i="4"/>
  <c r="E400" i="4"/>
  <c r="D400" i="4"/>
  <c r="F399" i="4"/>
  <c r="F398" i="4"/>
  <c r="F397" i="4"/>
  <c r="E397" i="4"/>
  <c r="D397" i="4"/>
  <c r="F396" i="4"/>
  <c r="E396" i="4"/>
  <c r="D396" i="4"/>
  <c r="F395" i="4"/>
  <c r="F394" i="4"/>
  <c r="F393" i="4"/>
  <c r="F392" i="4"/>
  <c r="E391" i="4"/>
  <c r="D386" i="1" s="1"/>
  <c r="D391" i="4"/>
  <c r="F391" i="4" s="1"/>
  <c r="F390" i="4"/>
  <c r="F389" i="4"/>
  <c r="F388" i="4"/>
  <c r="E388" i="4"/>
  <c r="D388" i="4"/>
  <c r="F387" i="4"/>
  <c r="F386" i="4"/>
  <c r="F385" i="4"/>
  <c r="F384" i="4"/>
  <c r="E383" i="4"/>
  <c r="D378" i="1" s="1"/>
  <c r="D383" i="4"/>
  <c r="F382" i="4"/>
  <c r="F381" i="4"/>
  <c r="F380" i="4"/>
  <c r="F379" i="4"/>
  <c r="E378" i="4"/>
  <c r="D378" i="4"/>
  <c r="F377" i="4"/>
  <c r="F376" i="4"/>
  <c r="F375" i="4"/>
  <c r="F374" i="4"/>
  <c r="F373" i="4"/>
  <c r="F372" i="4"/>
  <c r="F371" i="4"/>
  <c r="F370" i="4"/>
  <c r="E369" i="4"/>
  <c r="F369" i="4" s="1"/>
  <c r="D369" i="4"/>
  <c r="F368" i="4"/>
  <c r="F367" i="4"/>
  <c r="F366" i="4"/>
  <c r="F365" i="4"/>
  <c r="F364" i="4"/>
  <c r="E364" i="4"/>
  <c r="D364" i="4"/>
  <c r="F362" i="4"/>
  <c r="F361" i="4"/>
  <c r="F360" i="4"/>
  <c r="F359" i="4"/>
  <c r="F358" i="4"/>
  <c r="F357" i="4"/>
  <c r="F356" i="4"/>
  <c r="E356" i="4"/>
  <c r="E351" i="4" s="1"/>
  <c r="D356" i="4"/>
  <c r="F355" i="4"/>
  <c r="F354" i="4"/>
  <c r="F353" i="4"/>
  <c r="E352" i="4"/>
  <c r="D352" i="4"/>
  <c r="F349" i="4"/>
  <c r="F348" i="4"/>
  <c r="E348" i="4"/>
  <c r="D348" i="4"/>
  <c r="F347" i="4"/>
  <c r="F346" i="4"/>
  <c r="F345" i="4"/>
  <c r="E345" i="4"/>
  <c r="D345" i="4"/>
  <c r="F344" i="4"/>
  <c r="E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E311" i="4" s="1"/>
  <c r="D326" i="4"/>
  <c r="F326" i="4" s="1"/>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304" i="4"/>
  <c r="F303" i="4"/>
  <c r="F302" i="4"/>
  <c r="F301" i="4"/>
  <c r="E300" i="4"/>
  <c r="E299" i="4" s="1"/>
  <c r="E298" i="4" s="1"/>
  <c r="D300" i="4"/>
  <c r="F296" i="4"/>
  <c r="F295" i="4"/>
  <c r="F294" i="4"/>
  <c r="F293" i="4"/>
  <c r="F292" i="4"/>
  <c r="E288" i="4"/>
  <c r="D288" i="4"/>
  <c r="F287" i="4"/>
  <c r="E287" i="4"/>
  <c r="D287" i="4"/>
  <c r="F286" i="4"/>
  <c r="F285" i="4"/>
  <c r="F284" i="4"/>
  <c r="F283" i="4"/>
  <c r="F282" i="4"/>
  <c r="F281" i="4"/>
  <c r="F280" i="4"/>
  <c r="E279" i="4"/>
  <c r="D279" i="4"/>
  <c r="F278" i="4"/>
  <c r="F277" i="4"/>
  <c r="F276" i="4"/>
  <c r="F275" i="4"/>
  <c r="F274" i="4"/>
  <c r="E273" i="4"/>
  <c r="E263" i="4" s="1"/>
  <c r="D273" i="4"/>
  <c r="F273" i="4" s="1"/>
  <c r="F272" i="4"/>
  <c r="F271" i="4"/>
  <c r="F270" i="4"/>
  <c r="F269" i="4"/>
  <c r="F268" i="4"/>
  <c r="E268" i="4"/>
  <c r="D268" i="4"/>
  <c r="C264" i="1" s="1"/>
  <c r="F267" i="4"/>
  <c r="F266" i="4"/>
  <c r="F265" i="4"/>
  <c r="E264" i="4"/>
  <c r="D264" i="4"/>
  <c r="F262" i="4"/>
  <c r="F261" i="4"/>
  <c r="F260" i="4"/>
  <c r="E259" i="4"/>
  <c r="D259" i="4"/>
  <c r="F259" i="4" s="1"/>
  <c r="F258" i="4"/>
  <c r="F257" i="4"/>
  <c r="F256" i="4"/>
  <c r="F255" i="4"/>
  <c r="F254" i="4"/>
  <c r="E253" i="4"/>
  <c r="D253" i="4"/>
  <c r="E252"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E231" i="4"/>
  <c r="D231" i="4"/>
  <c r="F230" i="4"/>
  <c r="F229" i="4"/>
  <c r="F228" i="4"/>
  <c r="E228" i="4"/>
  <c r="E224" i="4" s="1"/>
  <c r="D228" i="4"/>
  <c r="F227" i="4"/>
  <c r="F226" i="4"/>
  <c r="F225" i="4"/>
  <c r="E225" i="4"/>
  <c r="D225" i="4"/>
  <c r="F223" i="4"/>
  <c r="F222" i="4"/>
  <c r="F221" i="4"/>
  <c r="F220" i="4"/>
  <c r="E219" i="4"/>
  <c r="D219" i="4"/>
  <c r="F218" i="4"/>
  <c r="F217" i="4"/>
  <c r="F216" i="4"/>
  <c r="E216" i="4"/>
  <c r="E215" i="4" s="1"/>
  <c r="D216" i="4"/>
  <c r="F214" i="4"/>
  <c r="F213" i="4"/>
  <c r="F212" i="4"/>
  <c r="F211" i="4"/>
  <c r="E210" i="4"/>
  <c r="E196" i="4" s="1"/>
  <c r="D192" i="1" s="1"/>
  <c r="D210" i="4"/>
  <c r="F209" i="4"/>
  <c r="F208" i="4"/>
  <c r="F207" i="4"/>
  <c r="F206" i="4"/>
  <c r="F205" i="4"/>
  <c r="F204" i="4"/>
  <c r="F203" i="4"/>
  <c r="F202" i="4"/>
  <c r="E202" i="4"/>
  <c r="D202" i="4"/>
  <c r="F201" i="4"/>
  <c r="F200" i="4"/>
  <c r="F199" i="4"/>
  <c r="F198" i="4"/>
  <c r="F197" i="4"/>
  <c r="E197" i="4"/>
  <c r="D197" i="4"/>
  <c r="C193" i="1" s="1"/>
  <c r="D196" i="4"/>
  <c r="F195" i="4"/>
  <c r="F194" i="4"/>
  <c r="F193" i="4"/>
  <c r="F192" i="4"/>
  <c r="F191" i="4"/>
  <c r="F190" i="4"/>
  <c r="F189" i="4"/>
  <c r="E188" i="4"/>
  <c r="F188" i="4" s="1"/>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4" i="4"/>
  <c r="F162" i="4"/>
  <c r="F161" i="4"/>
  <c r="F160" i="4"/>
  <c r="E159" i="4"/>
  <c r="E152" i="4" s="1"/>
  <c r="D148" i="1" s="1"/>
  <c r="D159" i="4"/>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F134" i="4" s="1"/>
  <c r="D134" i="4"/>
  <c r="E133" i="4"/>
  <c r="D129" i="1" s="1"/>
  <c r="D133" i="4"/>
  <c r="F132" i="4"/>
  <c r="F131" i="4"/>
  <c r="F130" i="4"/>
  <c r="F129" i="4"/>
  <c r="E128" i="4"/>
  <c r="D128" i="4"/>
  <c r="F128" i="4" s="1"/>
  <c r="F127" i="4"/>
  <c r="F126" i="4"/>
  <c r="E125" i="4"/>
  <c r="D125" i="4"/>
  <c r="E124" i="4"/>
  <c r="D120" i="1" s="1"/>
  <c r="F123" i="4"/>
  <c r="F122" i="4"/>
  <c r="F121" i="4"/>
  <c r="F120" i="4"/>
  <c r="E120" i="4"/>
  <c r="D120" i="4"/>
  <c r="F119" i="4"/>
  <c r="F118" i="4"/>
  <c r="F117" i="4"/>
  <c r="F116" i="4"/>
  <c r="F115" i="4"/>
  <c r="F114" i="4"/>
  <c r="F113" i="4"/>
  <c r="E112" i="4"/>
  <c r="E106" i="4" s="1"/>
  <c r="D102" i="1" s="1"/>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F83" i="4" s="1"/>
  <c r="D83" i="4"/>
  <c r="E82" i="4"/>
  <c r="D78" i="1" s="1"/>
  <c r="F81" i="4"/>
  <c r="F80" i="4"/>
  <c r="F79" i="4"/>
  <c r="F78" i="4"/>
  <c r="F77" i="4"/>
  <c r="E77" i="4"/>
  <c r="D77" i="4"/>
  <c r="F76" i="4"/>
  <c r="F75" i="4"/>
  <c r="E74" i="4"/>
  <c r="F74" i="4" s="1"/>
  <c r="D74" i="4"/>
  <c r="F73" i="4"/>
  <c r="F72" i="4"/>
  <c r="E71" i="4"/>
  <c r="D71" i="4"/>
  <c r="F70" i="4"/>
  <c r="F69" i="4"/>
  <c r="E68" i="4"/>
  <c r="D68" i="4"/>
  <c r="F67" i="4"/>
  <c r="F66" i="4"/>
  <c r="E65" i="4"/>
  <c r="D65" i="4"/>
  <c r="F64" i="4"/>
  <c r="F63" i="4"/>
  <c r="F62" i="4"/>
  <c r="E62" i="4"/>
  <c r="D62" i="4"/>
  <c r="F61" i="4"/>
  <c r="F60" i="4"/>
  <c r="F59" i="4"/>
  <c r="E59" i="4"/>
  <c r="D59" i="4"/>
  <c r="F58" i="4"/>
  <c r="F57" i="4"/>
  <c r="F56" i="4"/>
  <c r="F55" i="4"/>
  <c r="F54" i="4"/>
  <c r="E54" i="4"/>
  <c r="D54" i="4"/>
  <c r="F53" i="4"/>
  <c r="F52" i="4"/>
  <c r="F51" i="4"/>
  <c r="E51" i="4"/>
  <c r="D51" i="4"/>
  <c r="F49" i="4"/>
  <c r="F48" i="4"/>
  <c r="F47" i="4"/>
  <c r="F46" i="4"/>
  <c r="E45" i="4"/>
  <c r="D45" i="4"/>
  <c r="E44" i="4"/>
  <c r="F43" i="4"/>
  <c r="F42" i="4"/>
  <c r="F41" i="4"/>
  <c r="F40" i="4"/>
  <c r="E40" i="4"/>
  <c r="D40" i="4"/>
  <c r="F39" i="4"/>
  <c r="F38" i="4"/>
  <c r="F37" i="4"/>
  <c r="E37" i="4"/>
  <c r="D37" i="4"/>
  <c r="F36" i="4"/>
  <c r="F35" i="4"/>
  <c r="F34" i="4"/>
  <c r="F33" i="4"/>
  <c r="F32" i="4"/>
  <c r="F31" i="4"/>
  <c r="F30" i="4"/>
  <c r="E29" i="4"/>
  <c r="D29" i="4"/>
  <c r="F28" i="4"/>
  <c r="F27" i="4"/>
  <c r="F26" i="4"/>
  <c r="F25" i="4"/>
  <c r="F24" i="4"/>
  <c r="E23" i="4"/>
  <c r="D23" i="4"/>
  <c r="F23" i="4" s="1"/>
  <c r="F22" i="4"/>
  <c r="F21" i="4"/>
  <c r="F20" i="4"/>
  <c r="F19" i="4"/>
  <c r="F18" i="4"/>
  <c r="E17" i="4"/>
  <c r="D17" i="4"/>
  <c r="F17" i="4" s="1"/>
  <c r="F16" i="4"/>
  <c r="F15" i="4"/>
  <c r="F14" i="4"/>
  <c r="F13" i="4"/>
  <c r="F12" i="4"/>
  <c r="F11" i="4"/>
  <c r="F10" i="4"/>
  <c r="F9" i="4"/>
  <c r="E8" i="4"/>
  <c r="D8" i="4"/>
  <c r="F8" i="4" s="1"/>
  <c r="D7" i="4"/>
  <c r="G36" i="3"/>
  <c r="B36" i="3"/>
  <c r="G35" i="3"/>
  <c r="B35" i="3"/>
  <c r="G34" i="3"/>
  <c r="B34" i="3"/>
  <c r="I33" i="3"/>
  <c r="G33" i="3"/>
  <c r="B33" i="3"/>
  <c r="I32" i="3"/>
  <c r="H32" i="3"/>
  <c r="G32" i="3"/>
  <c r="B32" i="3"/>
  <c r="I31" i="3"/>
  <c r="G31" i="3"/>
  <c r="B31" i="3"/>
  <c r="I30" i="3"/>
  <c r="G30" i="3"/>
  <c r="B30" i="3"/>
  <c r="G29" i="3"/>
  <c r="B29" i="3"/>
  <c r="G28" i="3"/>
  <c r="B28" i="3"/>
  <c r="I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c r="L3" i="9" s="1"/>
  <c r="G1580" i="1"/>
  <c r="C1580" i="1"/>
  <c r="H1580" i="1" s="1"/>
  <c r="C1579" i="1"/>
  <c r="G1579" i="1" s="1"/>
  <c r="H1578" i="1"/>
  <c r="C1578" i="1"/>
  <c r="G1578" i="1" s="1"/>
  <c r="G1577" i="1"/>
  <c r="C1577" i="1"/>
  <c r="H1577" i="1" s="1"/>
  <c r="C1576" i="1"/>
  <c r="H1576" i="1" s="1"/>
  <c r="H1575" i="1"/>
  <c r="C1575" i="1"/>
  <c r="G1575" i="1" s="1"/>
  <c r="H1574" i="1"/>
  <c r="G1574" i="1"/>
  <c r="C1574" i="1"/>
  <c r="H1573" i="1"/>
  <c r="G1573" i="1"/>
  <c r="C1573" i="1"/>
  <c r="G1572" i="1"/>
  <c r="C1572" i="1"/>
  <c r="H1572" i="1" s="1"/>
  <c r="H1571" i="1"/>
  <c r="C1571" i="1"/>
  <c r="G1571" i="1" s="1"/>
  <c r="H1570" i="1"/>
  <c r="G1570" i="1"/>
  <c r="C1570" i="1"/>
  <c r="G1569" i="1"/>
  <c r="C1569" i="1"/>
  <c r="H1569" i="1" s="1"/>
  <c r="G1568" i="1"/>
  <c r="C1568" i="1"/>
  <c r="H1568" i="1" s="1"/>
  <c r="H1567" i="1"/>
  <c r="C1567" i="1"/>
  <c r="G1567" i="1" s="1"/>
  <c r="H1566" i="1"/>
  <c r="G1566" i="1"/>
  <c r="C1566" i="1"/>
  <c r="H1565" i="1"/>
  <c r="G1565" i="1"/>
  <c r="C1565" i="1"/>
  <c r="G1564" i="1"/>
  <c r="C1564" i="1"/>
  <c r="H1564" i="1" s="1"/>
  <c r="H1563" i="1"/>
  <c r="C1563" i="1"/>
  <c r="G1563" i="1" s="1"/>
  <c r="H1562" i="1"/>
  <c r="G1562" i="1"/>
  <c r="C1562" i="1"/>
  <c r="C1561" i="1"/>
  <c r="G1560" i="1"/>
  <c r="H1559" i="1"/>
  <c r="C1559" i="1"/>
  <c r="G1559" i="1" s="1"/>
  <c r="H1558" i="1"/>
  <c r="G1558" i="1"/>
  <c r="C1558" i="1"/>
  <c r="H1557" i="1"/>
  <c r="G1557" i="1"/>
  <c r="C1557" i="1"/>
  <c r="G1556" i="1"/>
  <c r="C1556" i="1"/>
  <c r="H1556" i="1" s="1"/>
  <c r="H1555" i="1"/>
  <c r="C1555" i="1"/>
  <c r="G1555" i="1" s="1"/>
  <c r="H1554" i="1"/>
  <c r="G1554" i="1"/>
  <c r="C1554" i="1"/>
  <c r="G1553" i="1"/>
  <c r="C1553" i="1"/>
  <c r="H1553" i="1" s="1"/>
  <c r="G1552" i="1"/>
  <c r="C1552" i="1"/>
  <c r="H1552" i="1" s="1"/>
  <c r="H1551" i="1"/>
  <c r="C1551" i="1"/>
  <c r="G1551" i="1" s="1"/>
  <c r="C1550" i="1"/>
  <c r="H1549" i="1"/>
  <c r="G1549" i="1"/>
  <c r="C1549" i="1"/>
  <c r="C1548" i="1"/>
  <c r="C1547" i="1"/>
  <c r="C1546" i="1"/>
  <c r="G1546" i="1" s="1"/>
  <c r="H1545" i="1"/>
  <c r="G1545" i="1"/>
  <c r="C1545" i="1"/>
  <c r="C1544" i="1"/>
  <c r="G1543" i="1"/>
  <c r="C1543" i="1"/>
  <c r="H1543" i="1" s="1"/>
  <c r="C1542" i="1"/>
  <c r="H1541" i="1"/>
  <c r="G1541" i="1"/>
  <c r="C1541" i="1"/>
  <c r="G1540" i="1"/>
  <c r="C1540" i="1"/>
  <c r="H1540" i="1" s="1"/>
  <c r="C1539" i="1"/>
  <c r="C1538" i="1"/>
  <c r="H1537" i="1"/>
  <c r="G1537" i="1"/>
  <c r="C1537" i="1"/>
  <c r="H1536" i="1"/>
  <c r="C1536" i="1"/>
  <c r="G1536" i="1" s="1"/>
  <c r="C1535" i="1"/>
  <c r="H1535" i="1" s="1"/>
  <c r="C1534" i="1"/>
  <c r="H1533" i="1"/>
  <c r="G1533" i="1"/>
  <c r="C1533" i="1"/>
  <c r="H1532" i="1"/>
  <c r="G1532" i="1"/>
  <c r="C1532" i="1"/>
  <c r="C1531" i="1"/>
  <c r="C1530" i="1"/>
  <c r="H1529" i="1"/>
  <c r="G1529" i="1"/>
  <c r="C1529" i="1"/>
  <c r="H1528" i="1"/>
  <c r="C1528" i="1"/>
  <c r="G1528" i="1" s="1"/>
  <c r="C1527" i="1"/>
  <c r="C1526" i="1"/>
  <c r="H1525" i="1"/>
  <c r="G1525" i="1"/>
  <c r="C1525" i="1"/>
  <c r="H1524" i="1"/>
  <c r="C1524" i="1"/>
  <c r="G1524" i="1" s="1"/>
  <c r="C1523" i="1"/>
  <c r="H1522" i="1"/>
  <c r="C1522" i="1"/>
  <c r="G1522" i="1" s="1"/>
  <c r="H1521" i="1"/>
  <c r="G1521" i="1"/>
  <c r="C1521" i="1"/>
  <c r="C1520" i="1"/>
  <c r="G1520" i="1" s="1"/>
  <c r="G1519" i="1"/>
  <c r="C1519" i="1"/>
  <c r="H1519" i="1" s="1"/>
  <c r="G1516" i="1"/>
  <c r="C1516" i="1"/>
  <c r="H1516" i="1" s="1"/>
  <c r="G1515" i="1"/>
  <c r="C1515" i="1"/>
  <c r="H1515" i="1" s="1"/>
  <c r="H1514" i="1"/>
  <c r="C1514" i="1"/>
  <c r="G1514" i="1" s="1"/>
  <c r="H1513" i="1"/>
  <c r="G1513" i="1"/>
  <c r="C1513" i="1"/>
  <c r="H1512" i="1"/>
  <c r="G1512" i="1"/>
  <c r="C1512" i="1"/>
  <c r="C1510" i="1"/>
  <c r="G1510" i="1" s="1"/>
  <c r="H1509" i="1"/>
  <c r="G1509" i="1"/>
  <c r="C1509" i="1"/>
  <c r="G1508" i="1"/>
  <c r="C1508" i="1"/>
  <c r="H1508" i="1" s="1"/>
  <c r="G1507" i="1"/>
  <c r="C1507" i="1"/>
  <c r="H1507" i="1" s="1"/>
  <c r="H1506" i="1"/>
  <c r="C1506" i="1"/>
  <c r="G1506" i="1" s="1"/>
  <c r="H1505" i="1"/>
  <c r="G1505" i="1"/>
  <c r="C1505" i="1"/>
  <c r="H1504" i="1"/>
  <c r="G1504" i="1"/>
  <c r="C1504" i="1"/>
  <c r="C1503" i="1"/>
  <c r="H1503" i="1" s="1"/>
  <c r="C1502" i="1"/>
  <c r="G1502" i="1" s="1"/>
  <c r="C1500" i="1"/>
  <c r="C1498" i="1"/>
  <c r="G1498" i="1" s="1"/>
  <c r="H1497" i="1"/>
  <c r="G1497" i="1"/>
  <c r="C1497" i="1"/>
  <c r="H1496" i="1"/>
  <c r="G1496" i="1"/>
  <c r="C1496" i="1"/>
  <c r="C1495" i="1"/>
  <c r="H1495" i="1" s="1"/>
  <c r="H1494" i="1"/>
  <c r="C1494" i="1"/>
  <c r="G1494" i="1" s="1"/>
  <c r="H1493" i="1"/>
  <c r="G1493" i="1"/>
  <c r="C1493" i="1"/>
  <c r="C1492" i="1"/>
  <c r="H1492" i="1" s="1"/>
  <c r="C1491" i="1"/>
  <c r="H1491" i="1" s="1"/>
  <c r="H1490" i="1"/>
  <c r="C1490" i="1"/>
  <c r="G1490" i="1" s="1"/>
  <c r="H1489" i="1"/>
  <c r="G1489" i="1"/>
  <c r="C1489" i="1"/>
  <c r="H1488" i="1"/>
  <c r="G1488" i="1"/>
  <c r="C1488" i="1"/>
  <c r="G1487" i="1"/>
  <c r="C1487" i="1"/>
  <c r="H1487" i="1" s="1"/>
  <c r="C1486" i="1"/>
  <c r="G1486" i="1" s="1"/>
  <c r="C1485" i="1"/>
  <c r="H1485" i="1" s="1"/>
  <c r="C1484" i="1"/>
  <c r="H1484" i="1" s="1"/>
  <c r="C1483" i="1"/>
  <c r="H1483" i="1" s="1"/>
  <c r="H1482" i="1"/>
  <c r="C1482" i="1"/>
  <c r="G1482" i="1" s="1"/>
  <c r="G1480" i="1"/>
  <c r="C1480" i="1"/>
  <c r="H1479" i="1"/>
  <c r="G1479" i="1"/>
  <c r="I1479" i="1" s="1"/>
  <c r="D1479" i="1"/>
  <c r="C1479" i="1"/>
  <c r="J1479" i="1" s="1"/>
  <c r="G1478" i="1"/>
  <c r="I1478" i="1" s="1"/>
  <c r="D1478" i="1"/>
  <c r="C1478" i="1"/>
  <c r="H1478" i="1" s="1"/>
  <c r="H1477" i="1"/>
  <c r="D1477" i="1"/>
  <c r="C1477" i="1"/>
  <c r="G1476" i="1"/>
  <c r="D1476" i="1"/>
  <c r="J1476" i="1" s="1"/>
  <c r="C1476" i="1"/>
  <c r="D1475" i="1"/>
  <c r="C1475" i="1"/>
  <c r="D1474" i="1"/>
  <c r="C1474" i="1"/>
  <c r="D1473" i="1"/>
  <c r="G1473" i="1" s="1"/>
  <c r="C1473" i="1"/>
  <c r="D1472" i="1"/>
  <c r="C1472" i="1"/>
  <c r="D1471" i="1"/>
  <c r="C1471" i="1"/>
  <c r="D1470" i="1"/>
  <c r="C1470" i="1"/>
  <c r="D1469" i="1"/>
  <c r="H1468" i="1"/>
  <c r="G1468" i="1"/>
  <c r="D1468" i="1"/>
  <c r="C1468" i="1"/>
  <c r="J1468" i="1" s="1"/>
  <c r="J1467" i="1"/>
  <c r="D1467" i="1"/>
  <c r="C1467" i="1"/>
  <c r="G1466" i="1"/>
  <c r="D1466" i="1"/>
  <c r="C1466" i="1"/>
  <c r="G1465" i="1"/>
  <c r="D1465" i="1"/>
  <c r="C1465" i="1"/>
  <c r="H1464" i="1"/>
  <c r="D1464" i="1"/>
  <c r="C1464" i="1"/>
  <c r="J1463" i="1"/>
  <c r="D1463" i="1"/>
  <c r="C1463" i="1"/>
  <c r="D1462" i="1"/>
  <c r="C1462" i="1"/>
  <c r="G1461" i="1"/>
  <c r="D1461" i="1"/>
  <c r="C1461" i="1"/>
  <c r="H1461" i="1" s="1"/>
  <c r="G1460" i="1"/>
  <c r="D1460" i="1"/>
  <c r="C1460" i="1"/>
  <c r="D1459" i="1"/>
  <c r="C1459" i="1"/>
  <c r="J1458" i="1"/>
  <c r="D1458" i="1"/>
  <c r="C1458" i="1"/>
  <c r="D1457" i="1"/>
  <c r="C1457" i="1"/>
  <c r="D1456" i="1"/>
  <c r="G1456" i="1" s="1"/>
  <c r="C1456" i="1"/>
  <c r="D1455" i="1"/>
  <c r="C1455" i="1"/>
  <c r="D1454" i="1"/>
  <c r="C1454" i="1"/>
  <c r="D1453" i="1"/>
  <c r="C1453" i="1"/>
  <c r="D1452" i="1"/>
  <c r="C1452" i="1"/>
  <c r="D1451" i="1"/>
  <c r="C1451" i="1"/>
  <c r="D1450" i="1"/>
  <c r="G1450" i="1" s="1"/>
  <c r="C1450" i="1"/>
  <c r="H1449" i="1"/>
  <c r="G1449" i="1"/>
  <c r="I1449" i="1" s="1"/>
  <c r="D1449" i="1"/>
  <c r="C1449" i="1"/>
  <c r="J1449" i="1" s="1"/>
  <c r="D1448" i="1"/>
  <c r="J1448" i="1" s="1"/>
  <c r="C1448" i="1"/>
  <c r="G1447" i="1"/>
  <c r="D1447" i="1"/>
  <c r="C1447" i="1"/>
  <c r="G1446" i="1"/>
  <c r="D1446" i="1"/>
  <c r="C1446" i="1"/>
  <c r="G1445" i="1"/>
  <c r="D1445" i="1"/>
  <c r="H1445" i="1" s="1"/>
  <c r="C1445" i="1"/>
  <c r="H1444" i="1"/>
  <c r="I1444" i="1" s="1"/>
  <c r="D1444" i="1"/>
  <c r="C1444" i="1"/>
  <c r="G1444" i="1" s="1"/>
  <c r="J1443" i="1"/>
  <c r="H1443" i="1"/>
  <c r="D1443" i="1"/>
  <c r="G1443" i="1" s="1"/>
  <c r="C1443" i="1"/>
  <c r="J1442" i="1"/>
  <c r="H1442" i="1"/>
  <c r="D1442" i="1"/>
  <c r="C1442" i="1"/>
  <c r="G1442" i="1" s="1"/>
  <c r="H1441" i="1"/>
  <c r="G1441" i="1"/>
  <c r="I1441" i="1" s="1"/>
  <c r="D1441" i="1"/>
  <c r="J1441" i="1" s="1"/>
  <c r="C1441" i="1"/>
  <c r="D1440" i="1"/>
  <c r="C1440" i="1"/>
  <c r="J1440" i="1" s="1"/>
  <c r="D1439" i="1"/>
  <c r="G1439" i="1" s="1"/>
  <c r="C1439" i="1"/>
  <c r="D1434" i="1"/>
  <c r="C1434" i="1"/>
  <c r="D1433" i="1"/>
  <c r="G1433" i="1" s="1"/>
  <c r="C1433" i="1"/>
  <c r="H1432" i="1"/>
  <c r="D1432" i="1"/>
  <c r="G1432" i="1" s="1"/>
  <c r="C1432" i="1"/>
  <c r="D1431" i="1"/>
  <c r="C1431" i="1"/>
  <c r="D1430" i="1"/>
  <c r="C1430" i="1"/>
  <c r="D1429" i="1"/>
  <c r="G1429" i="1" s="1"/>
  <c r="C1429" i="1"/>
  <c r="H1428" i="1"/>
  <c r="D1428" i="1"/>
  <c r="G1428" i="1" s="1"/>
  <c r="C1428" i="1"/>
  <c r="H1427" i="1"/>
  <c r="D1427" i="1"/>
  <c r="G1427" i="1" s="1"/>
  <c r="C1427" i="1"/>
  <c r="D1426" i="1"/>
  <c r="C1426" i="1"/>
  <c r="D1425" i="1"/>
  <c r="G1425" i="1" s="1"/>
  <c r="C1425" i="1"/>
  <c r="H1424" i="1"/>
  <c r="D1424" i="1"/>
  <c r="G1424" i="1" s="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D1416" i="1"/>
  <c r="H1415" i="1"/>
  <c r="D1415" i="1"/>
  <c r="G1415" i="1" s="1"/>
  <c r="C1415" i="1"/>
  <c r="H1414" i="1"/>
  <c r="D1414" i="1"/>
  <c r="G1414" i="1" s="1"/>
  <c r="C1414" i="1"/>
  <c r="H1413" i="1"/>
  <c r="D1413" i="1"/>
  <c r="G1413" i="1" s="1"/>
  <c r="C1413" i="1"/>
  <c r="H1412" i="1"/>
  <c r="D1412" i="1"/>
  <c r="G1412" i="1" s="1"/>
  <c r="C1412" i="1"/>
  <c r="H1411" i="1"/>
  <c r="D1411" i="1"/>
  <c r="G1411" i="1" s="1"/>
  <c r="C1411" i="1"/>
  <c r="H1410" i="1"/>
  <c r="D1410" i="1"/>
  <c r="G1410" i="1" s="1"/>
  <c r="C1410" i="1"/>
  <c r="H1409" i="1"/>
  <c r="D1409" i="1"/>
  <c r="G1409" i="1" s="1"/>
  <c r="C1409" i="1"/>
  <c r="D1408" i="1"/>
  <c r="G1407" i="1"/>
  <c r="D1407" i="1"/>
  <c r="H1407" i="1" s="1"/>
  <c r="C1407" i="1"/>
  <c r="D1406" i="1"/>
  <c r="C1406" i="1"/>
  <c r="D1405" i="1"/>
  <c r="H1405" i="1" s="1"/>
  <c r="C1405" i="1"/>
  <c r="G1404" i="1"/>
  <c r="D1404" i="1"/>
  <c r="H1404" i="1" s="1"/>
  <c r="C1404" i="1"/>
  <c r="D1403" i="1"/>
  <c r="C1403" i="1"/>
  <c r="D1402" i="1"/>
  <c r="C1402" i="1"/>
  <c r="C1401" i="1"/>
  <c r="G1400" i="1"/>
  <c r="D1400" i="1"/>
  <c r="H1400" i="1" s="1"/>
  <c r="C1400" i="1"/>
  <c r="G1399" i="1"/>
  <c r="D1399" i="1"/>
  <c r="H1399" i="1" s="1"/>
  <c r="C1399" i="1"/>
  <c r="D1398" i="1"/>
  <c r="C1398" i="1"/>
  <c r="D1397" i="1"/>
  <c r="H1397" i="1" s="1"/>
  <c r="C1397" i="1"/>
  <c r="G1396" i="1"/>
  <c r="D1396" i="1"/>
  <c r="H1396" i="1" s="1"/>
  <c r="C1396" i="1"/>
  <c r="D1395" i="1"/>
  <c r="C1395" i="1"/>
  <c r="D1394" i="1"/>
  <c r="C1394" i="1"/>
  <c r="D1393" i="1"/>
  <c r="H1393" i="1" s="1"/>
  <c r="C1393" i="1"/>
  <c r="G1392" i="1"/>
  <c r="D1392" i="1"/>
  <c r="H1392" i="1" s="1"/>
  <c r="C1392" i="1"/>
  <c r="G1391" i="1"/>
  <c r="D1391" i="1"/>
  <c r="H1391" i="1" s="1"/>
  <c r="C1391" i="1"/>
  <c r="D1390" i="1"/>
  <c r="C1390" i="1"/>
  <c r="D1389" i="1"/>
  <c r="H1389" i="1" s="1"/>
  <c r="C1389" i="1"/>
  <c r="G1388" i="1"/>
  <c r="D1388" i="1"/>
  <c r="H1388" i="1" s="1"/>
  <c r="C1388" i="1"/>
  <c r="D1387" i="1"/>
  <c r="C1387" i="1"/>
  <c r="D1386" i="1"/>
  <c r="C1386" i="1"/>
  <c r="D1385" i="1"/>
  <c r="H1385" i="1" s="1"/>
  <c r="C1385" i="1"/>
  <c r="G1384" i="1"/>
  <c r="D1384" i="1"/>
  <c r="H1384" i="1" s="1"/>
  <c r="C1384" i="1"/>
  <c r="D1382" i="1"/>
  <c r="G1382" i="1" s="1"/>
  <c r="C1382" i="1"/>
  <c r="H1381" i="1"/>
  <c r="D1381" i="1"/>
  <c r="G1381" i="1" s="1"/>
  <c r="C1381" i="1"/>
  <c r="H1380" i="1"/>
  <c r="D1380" i="1"/>
  <c r="G1380" i="1" s="1"/>
  <c r="C1380" i="1"/>
  <c r="D1379" i="1"/>
  <c r="C1379" i="1"/>
  <c r="D1378" i="1"/>
  <c r="G1378" i="1" s="1"/>
  <c r="C1378" i="1"/>
  <c r="H1377" i="1"/>
  <c r="D1377" i="1"/>
  <c r="G1377" i="1" s="1"/>
  <c r="C1377" i="1"/>
  <c r="H1376" i="1"/>
  <c r="D1376" i="1"/>
  <c r="G1376" i="1" s="1"/>
  <c r="C1376" i="1"/>
  <c r="D1375" i="1"/>
  <c r="C1375" i="1"/>
  <c r="D1374" i="1"/>
  <c r="G1374" i="1" s="1"/>
  <c r="C1374" i="1"/>
  <c r="H1373" i="1"/>
  <c r="D1373" i="1"/>
  <c r="G1373" i="1" s="1"/>
  <c r="C1373" i="1"/>
  <c r="H1372" i="1"/>
  <c r="D1372" i="1"/>
  <c r="G1372" i="1" s="1"/>
  <c r="C1372" i="1"/>
  <c r="D1371" i="1"/>
  <c r="C1371" i="1"/>
  <c r="D1370" i="1"/>
  <c r="G1370" i="1" s="1"/>
  <c r="C1370" i="1"/>
  <c r="H1369" i="1"/>
  <c r="D1369" i="1"/>
  <c r="G1369" i="1" s="1"/>
  <c r="C1369" i="1"/>
  <c r="H1368" i="1"/>
  <c r="D1368" i="1"/>
  <c r="G1368" i="1" s="1"/>
  <c r="C1368" i="1"/>
  <c r="D1367" i="1"/>
  <c r="C1367" i="1"/>
  <c r="D1366" i="1"/>
  <c r="G1366" i="1" s="1"/>
  <c r="C1366" i="1"/>
  <c r="H1365" i="1"/>
  <c r="D1365" i="1"/>
  <c r="G1365" i="1" s="1"/>
  <c r="C1365" i="1"/>
  <c r="H1364" i="1"/>
  <c r="D1364" i="1"/>
  <c r="G1364" i="1" s="1"/>
  <c r="C1364" i="1"/>
  <c r="D1363" i="1"/>
  <c r="C1363" i="1"/>
  <c r="G1362" i="1"/>
  <c r="D1362" i="1"/>
  <c r="H1362" i="1" s="1"/>
  <c r="C1362" i="1"/>
  <c r="G1361" i="1"/>
  <c r="D1361" i="1"/>
  <c r="H1361" i="1" s="1"/>
  <c r="C1361" i="1"/>
  <c r="G1360" i="1"/>
  <c r="D1360" i="1"/>
  <c r="H1360" i="1" s="1"/>
  <c r="C1360" i="1"/>
  <c r="D1359" i="1"/>
  <c r="C1359" i="1"/>
  <c r="G1358" i="1"/>
  <c r="D1358" i="1"/>
  <c r="H1358" i="1" s="1"/>
  <c r="C1358" i="1"/>
  <c r="G1357" i="1"/>
  <c r="D1357" i="1"/>
  <c r="H1357" i="1" s="1"/>
  <c r="C1357" i="1"/>
  <c r="G1356" i="1"/>
  <c r="D1356" i="1"/>
  <c r="H1356" i="1" s="1"/>
  <c r="C1356" i="1"/>
  <c r="D1355" i="1"/>
  <c r="C1355" i="1"/>
  <c r="G1354" i="1"/>
  <c r="D1354" i="1"/>
  <c r="H1354" i="1" s="1"/>
  <c r="C1354" i="1"/>
  <c r="G1353" i="1"/>
  <c r="D1353" i="1"/>
  <c r="H1353" i="1" s="1"/>
  <c r="C1353" i="1"/>
  <c r="G1352" i="1"/>
  <c r="D1352" i="1"/>
  <c r="H1352" i="1" s="1"/>
  <c r="C1352" i="1"/>
  <c r="D1351" i="1"/>
  <c r="C1351" i="1"/>
  <c r="G1350" i="1"/>
  <c r="D1350" i="1"/>
  <c r="H1350" i="1" s="1"/>
  <c r="C1350" i="1"/>
  <c r="G1349" i="1"/>
  <c r="D1349" i="1"/>
  <c r="H1349" i="1" s="1"/>
  <c r="C1349" i="1"/>
  <c r="G1348" i="1"/>
  <c r="D1348" i="1"/>
  <c r="H1348" i="1" s="1"/>
  <c r="C1348" i="1"/>
  <c r="D1347" i="1"/>
  <c r="C1347" i="1"/>
  <c r="G1346" i="1"/>
  <c r="D1346" i="1"/>
  <c r="H1346" i="1" s="1"/>
  <c r="C1346" i="1"/>
  <c r="G1345" i="1"/>
  <c r="D1345" i="1"/>
  <c r="H1345" i="1" s="1"/>
  <c r="C1345" i="1"/>
  <c r="G1344" i="1"/>
  <c r="D1344" i="1"/>
  <c r="H1344" i="1" s="1"/>
  <c r="C1344" i="1"/>
  <c r="D1343" i="1"/>
  <c r="C1343" i="1"/>
  <c r="G1342" i="1"/>
  <c r="D1342" i="1"/>
  <c r="H1342" i="1" s="1"/>
  <c r="C1342" i="1"/>
  <c r="G1341" i="1"/>
  <c r="D1341" i="1"/>
  <c r="H1341" i="1" s="1"/>
  <c r="C1341" i="1"/>
  <c r="G1340" i="1"/>
  <c r="D1340" i="1"/>
  <c r="H1340" i="1" s="1"/>
  <c r="C1340" i="1"/>
  <c r="D1339" i="1"/>
  <c r="C1339" i="1"/>
  <c r="G1338" i="1"/>
  <c r="D1338" i="1"/>
  <c r="H1338" i="1" s="1"/>
  <c r="C1338" i="1"/>
  <c r="G1337" i="1"/>
  <c r="D1337" i="1"/>
  <c r="H1337" i="1" s="1"/>
  <c r="C1337" i="1"/>
  <c r="G1336" i="1"/>
  <c r="D1336" i="1"/>
  <c r="H1336" i="1" s="1"/>
  <c r="C1336" i="1"/>
  <c r="D1335" i="1"/>
  <c r="C1335" i="1"/>
  <c r="G1334" i="1"/>
  <c r="D1334" i="1"/>
  <c r="H1334" i="1" s="1"/>
  <c r="C1334" i="1"/>
  <c r="D1333" i="1"/>
  <c r="D1332" i="1"/>
  <c r="C1332" i="1"/>
  <c r="D1331" i="1"/>
  <c r="C1331" i="1"/>
  <c r="D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D1316" i="1"/>
  <c r="G1315" i="1"/>
  <c r="D1315" i="1"/>
  <c r="H1315" i="1" s="1"/>
  <c r="C1315" i="1"/>
  <c r="G1314" i="1"/>
  <c r="D1314" i="1"/>
  <c r="H1314" i="1" s="1"/>
  <c r="C1314" i="1"/>
  <c r="D1313" i="1"/>
  <c r="C1313" i="1"/>
  <c r="G1312" i="1"/>
  <c r="D1312" i="1"/>
  <c r="H1312" i="1" s="1"/>
  <c r="C1312" i="1"/>
  <c r="G1311" i="1"/>
  <c r="D1311" i="1"/>
  <c r="H1311" i="1" s="1"/>
  <c r="C1311" i="1"/>
  <c r="G1310" i="1"/>
  <c r="D1310" i="1"/>
  <c r="H1310" i="1" s="1"/>
  <c r="C1310" i="1"/>
  <c r="D1309" i="1"/>
  <c r="C1309" i="1"/>
  <c r="G1308" i="1"/>
  <c r="D1308" i="1"/>
  <c r="H1308" i="1" s="1"/>
  <c r="C1308" i="1"/>
  <c r="D1307" i="1"/>
  <c r="D1306" i="1"/>
  <c r="C1306" i="1"/>
  <c r="D1305" i="1"/>
  <c r="C1305" i="1"/>
  <c r="D1304" i="1"/>
  <c r="H1303" i="1"/>
  <c r="D1303" i="1"/>
  <c r="G1303" i="1" s="1"/>
  <c r="C1303" i="1"/>
  <c r="D1302" i="1"/>
  <c r="C1302" i="1"/>
  <c r="H1301" i="1"/>
  <c r="D1301" i="1"/>
  <c r="G1301" i="1" s="1"/>
  <c r="C1301" i="1"/>
  <c r="H1300" i="1"/>
  <c r="D1300" i="1"/>
  <c r="G1300" i="1" s="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G1278" i="1" s="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D1266" i="1"/>
  <c r="G1266" i="1" s="1"/>
  <c r="C1266" i="1"/>
  <c r="H1265" i="1"/>
  <c r="G1265" i="1"/>
  <c r="D1265" i="1"/>
  <c r="C1265" i="1"/>
  <c r="D1264" i="1"/>
  <c r="H1264" i="1" s="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D1244" i="1"/>
  <c r="G1244" i="1" s="1"/>
  <c r="C1244" i="1"/>
  <c r="H1243" i="1"/>
  <c r="G1243" i="1"/>
  <c r="D1243" i="1"/>
  <c r="C1243" i="1"/>
  <c r="H1242" i="1"/>
  <c r="G1242" i="1"/>
  <c r="D1242" i="1"/>
  <c r="C1242" i="1"/>
  <c r="D1241" i="1"/>
  <c r="H1241" i="1" s="1"/>
  <c r="C1241" i="1"/>
  <c r="H1240" i="1"/>
  <c r="G1240" i="1"/>
  <c r="D1240" i="1"/>
  <c r="C1240" i="1"/>
  <c r="H1239" i="1"/>
  <c r="G1239" i="1"/>
  <c r="D1239" i="1"/>
  <c r="C1239" i="1"/>
  <c r="H1238" i="1"/>
  <c r="G1238" i="1"/>
  <c r="D1238" i="1"/>
  <c r="C1238" i="1"/>
  <c r="D1237" i="1"/>
  <c r="H1237" i="1" s="1"/>
  <c r="C1237" i="1"/>
  <c r="D1236" i="1"/>
  <c r="G1236" i="1" s="1"/>
  <c r="C1236" i="1"/>
  <c r="H1234" i="1"/>
  <c r="G1234" i="1"/>
  <c r="D1234" i="1"/>
  <c r="C1234" i="1"/>
  <c r="H1233" i="1"/>
  <c r="G1233" i="1"/>
  <c r="D1233" i="1"/>
  <c r="C1233" i="1"/>
  <c r="H1232" i="1"/>
  <c r="G1232" i="1"/>
  <c r="D1232" i="1"/>
  <c r="C1232" i="1"/>
  <c r="H1231" i="1"/>
  <c r="G1231" i="1"/>
  <c r="D1231" i="1"/>
  <c r="C1231" i="1"/>
  <c r="H1230" i="1"/>
  <c r="G1230" i="1"/>
  <c r="D1230" i="1"/>
  <c r="C1230" i="1"/>
  <c r="D1229" i="1"/>
  <c r="H1229" i="1" s="1"/>
  <c r="C1229" i="1"/>
  <c r="H1228" i="1"/>
  <c r="G1228" i="1"/>
  <c r="D1228" i="1"/>
  <c r="C1228" i="1"/>
  <c r="D1226" i="1"/>
  <c r="H1226" i="1" s="1"/>
  <c r="C1226" i="1"/>
  <c r="D1225" i="1"/>
  <c r="C1225" i="1"/>
  <c r="D1224" i="1"/>
  <c r="H1224" i="1" s="1"/>
  <c r="C1224" i="1"/>
  <c r="C1223" i="1"/>
  <c r="H1221" i="1"/>
  <c r="D1221" i="1"/>
  <c r="G1221" i="1" s="1"/>
  <c r="C1221" i="1"/>
  <c r="H1220" i="1"/>
  <c r="D1220" i="1"/>
  <c r="G1220" i="1" s="1"/>
  <c r="C1220" i="1"/>
  <c r="H1219" i="1"/>
  <c r="D1219" i="1"/>
  <c r="G1219" i="1" s="1"/>
  <c r="C1219" i="1"/>
  <c r="D1218" i="1"/>
  <c r="C1218" i="1"/>
  <c r="D1217" i="1"/>
  <c r="G1217" i="1" s="1"/>
  <c r="C1217" i="1"/>
  <c r="D1216" i="1"/>
  <c r="G1216" i="1" s="1"/>
  <c r="C1216"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D1184" i="1"/>
  <c r="D1183" i="1"/>
  <c r="D1182" i="1"/>
  <c r="C1182" i="1"/>
  <c r="G1181" i="1"/>
  <c r="D1181" i="1"/>
  <c r="H1181" i="1" s="1"/>
  <c r="C1181" i="1"/>
  <c r="G1180" i="1"/>
  <c r="D1180" i="1"/>
  <c r="H1180" i="1" s="1"/>
  <c r="C1180" i="1"/>
  <c r="G1179" i="1"/>
  <c r="D1179" i="1"/>
  <c r="H1179" i="1" s="1"/>
  <c r="C1179" i="1"/>
  <c r="D1178" i="1"/>
  <c r="C1178" i="1"/>
  <c r="G1177" i="1"/>
  <c r="D1177" i="1"/>
  <c r="H1177" i="1" s="1"/>
  <c r="C1177" i="1"/>
  <c r="G1176" i="1"/>
  <c r="D1176" i="1"/>
  <c r="H1176" i="1" s="1"/>
  <c r="C1176" i="1"/>
  <c r="G1175" i="1"/>
  <c r="D1175" i="1"/>
  <c r="H1175" i="1" s="1"/>
  <c r="C1175" i="1"/>
  <c r="D1174" i="1"/>
  <c r="C1174" i="1"/>
  <c r="G1173" i="1"/>
  <c r="D1173" i="1"/>
  <c r="H1173" i="1" s="1"/>
  <c r="C1173" i="1"/>
  <c r="G1172" i="1"/>
  <c r="D1172" i="1"/>
  <c r="H1172" i="1" s="1"/>
  <c r="C1172" i="1"/>
  <c r="G1171" i="1"/>
  <c r="D1171" i="1"/>
  <c r="H1171" i="1" s="1"/>
  <c r="C1171" i="1"/>
  <c r="D1170" i="1"/>
  <c r="C1170" i="1"/>
  <c r="G1169" i="1"/>
  <c r="D1169" i="1"/>
  <c r="H1169" i="1" s="1"/>
  <c r="C1169" i="1"/>
  <c r="G1168" i="1"/>
  <c r="D1168" i="1"/>
  <c r="H1168" i="1" s="1"/>
  <c r="C1168" i="1"/>
  <c r="G1167" i="1"/>
  <c r="D1167" i="1"/>
  <c r="H1167" i="1" s="1"/>
  <c r="C1167" i="1"/>
  <c r="D1166" i="1"/>
  <c r="C1166" i="1"/>
  <c r="G1165" i="1"/>
  <c r="D1165" i="1"/>
  <c r="H1165" i="1" s="1"/>
  <c r="C1165" i="1"/>
  <c r="G1164" i="1"/>
  <c r="D1164" i="1"/>
  <c r="H1164" i="1" s="1"/>
  <c r="C1164" i="1"/>
  <c r="G1163" i="1"/>
  <c r="D1163" i="1"/>
  <c r="H1163" i="1" s="1"/>
  <c r="C1163" i="1"/>
  <c r="D1162" i="1"/>
  <c r="C1162" i="1"/>
  <c r="G1161" i="1"/>
  <c r="D1161" i="1"/>
  <c r="H1161" i="1" s="1"/>
  <c r="C1161" i="1"/>
  <c r="D1160" i="1"/>
  <c r="H1160" i="1" s="1"/>
  <c r="C1160" i="1"/>
  <c r="G1159" i="1"/>
  <c r="D1159" i="1"/>
  <c r="H1159" i="1" s="1"/>
  <c r="C1159" i="1"/>
  <c r="D1158" i="1"/>
  <c r="C1158" i="1"/>
  <c r="D1157" i="1"/>
  <c r="H1157" i="1" s="1"/>
  <c r="C1157" i="1"/>
  <c r="D1156" i="1"/>
  <c r="H1156" i="1" s="1"/>
  <c r="C1156" i="1"/>
  <c r="G1155" i="1"/>
  <c r="D1155" i="1"/>
  <c r="H1155" i="1" s="1"/>
  <c r="C1155"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D1138" i="1"/>
  <c r="H1138" i="1" s="1"/>
  <c r="C1138" i="1"/>
  <c r="D1137" i="1"/>
  <c r="G1137" i="1" s="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D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D1119" i="1"/>
  <c r="H1119" i="1" s="1"/>
  <c r="C1119" i="1"/>
  <c r="D1118" i="1"/>
  <c r="H1118" i="1" s="1"/>
  <c r="C1118" i="1"/>
  <c r="H1117" i="1"/>
  <c r="G1117" i="1"/>
  <c r="D1117" i="1"/>
  <c r="C1117" i="1"/>
  <c r="H1116" i="1"/>
  <c r="G1116" i="1"/>
  <c r="D1116" i="1"/>
  <c r="C1116" i="1"/>
  <c r="H1115" i="1"/>
  <c r="G1115" i="1"/>
  <c r="D1115" i="1"/>
  <c r="C1115" i="1"/>
  <c r="H1114" i="1"/>
  <c r="G1114" i="1"/>
  <c r="D1114" i="1"/>
  <c r="C1114" i="1"/>
  <c r="D1113" i="1"/>
  <c r="H1113" i="1" s="1"/>
  <c r="C1113" i="1"/>
  <c r="D1111" i="1"/>
  <c r="H1111" i="1" s="1"/>
  <c r="C1111" i="1"/>
  <c r="G1110" i="1"/>
  <c r="D1110" i="1"/>
  <c r="H1110" i="1" s="1"/>
  <c r="C1110" i="1"/>
  <c r="D1109" i="1"/>
  <c r="H1109" i="1" s="1"/>
  <c r="C1109" i="1"/>
  <c r="G1108" i="1"/>
  <c r="D1108" i="1"/>
  <c r="H1108" i="1" s="1"/>
  <c r="C1108" i="1"/>
  <c r="D1107" i="1"/>
  <c r="H1107" i="1" s="1"/>
  <c r="C1107" i="1"/>
  <c r="G1106" i="1"/>
  <c r="D1106" i="1"/>
  <c r="H1106" i="1" s="1"/>
  <c r="C1106" i="1"/>
  <c r="D1105" i="1"/>
  <c r="H1105" i="1" s="1"/>
  <c r="C1105" i="1"/>
  <c r="G1104" i="1"/>
  <c r="D1104" i="1"/>
  <c r="H1104" i="1" s="1"/>
  <c r="C1104" i="1"/>
  <c r="D1103" i="1"/>
  <c r="H1103" i="1" s="1"/>
  <c r="C1103" i="1"/>
  <c r="G1102" i="1"/>
  <c r="D1102" i="1"/>
  <c r="H1102" i="1" s="1"/>
  <c r="C1102" i="1"/>
  <c r="D1101" i="1"/>
  <c r="H1101" i="1" s="1"/>
  <c r="C1101" i="1"/>
  <c r="G1100" i="1"/>
  <c r="D1100" i="1"/>
  <c r="H1100" i="1" s="1"/>
  <c r="C1100" i="1"/>
  <c r="D1099" i="1"/>
  <c r="H1099" i="1" s="1"/>
  <c r="C1099" i="1"/>
  <c r="G1098" i="1"/>
  <c r="D1098" i="1"/>
  <c r="H1098" i="1" s="1"/>
  <c r="C1098" i="1"/>
  <c r="D1097" i="1"/>
  <c r="H1097" i="1" s="1"/>
  <c r="C1097" i="1"/>
  <c r="D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H1074" i="1"/>
  <c r="D1074" i="1"/>
  <c r="G1074" i="1" s="1"/>
  <c r="C1074" i="1"/>
  <c r="D1073" i="1"/>
  <c r="G1073" i="1" s="1"/>
  <c r="C1073" i="1"/>
  <c r="H1072" i="1"/>
  <c r="D1072" i="1"/>
  <c r="G1072" i="1" s="1"/>
  <c r="C1072" i="1"/>
  <c r="D1071" i="1"/>
  <c r="G1071" i="1" s="1"/>
  <c r="C1071" i="1"/>
  <c r="H1070" i="1"/>
  <c r="D1070" i="1"/>
  <c r="G1070" i="1" s="1"/>
  <c r="C1070" i="1"/>
  <c r="D1069" i="1"/>
  <c r="G1069" i="1" s="1"/>
  <c r="C1069" i="1"/>
  <c r="H1068" i="1"/>
  <c r="D1068" i="1"/>
  <c r="G1068" i="1" s="1"/>
  <c r="C1068" i="1"/>
  <c r="D1067" i="1"/>
  <c r="G1067" i="1" s="1"/>
  <c r="C1067" i="1"/>
  <c r="H1066" i="1"/>
  <c r="D1066" i="1"/>
  <c r="G1066" i="1" s="1"/>
  <c r="C1066" i="1"/>
  <c r="D1065" i="1"/>
  <c r="G1065" i="1" s="1"/>
  <c r="C1065" i="1"/>
  <c r="H1064" i="1"/>
  <c r="D1064" i="1"/>
  <c r="G1064" i="1" s="1"/>
  <c r="C1064" i="1"/>
  <c r="D1063" i="1"/>
  <c r="G1063" i="1" s="1"/>
  <c r="C1063" i="1"/>
  <c r="H1062" i="1"/>
  <c r="D1062" i="1"/>
  <c r="G1062" i="1" s="1"/>
  <c r="C1062" i="1"/>
  <c r="D1061" i="1"/>
  <c r="G1061" i="1" s="1"/>
  <c r="C1061" i="1"/>
  <c r="D1060" i="1"/>
  <c r="G1060" i="1" s="1"/>
  <c r="C1060" i="1"/>
  <c r="D1059" i="1"/>
  <c r="G1059" i="1" s="1"/>
  <c r="C1059" i="1"/>
  <c r="H1058" i="1"/>
  <c r="D1058" i="1"/>
  <c r="G1058" i="1" s="1"/>
  <c r="C1058" i="1"/>
  <c r="D1057" i="1"/>
  <c r="G1057" i="1" s="1"/>
  <c r="C1057" i="1"/>
  <c r="D1056" i="1"/>
  <c r="H1055" i="1"/>
  <c r="G1055" i="1"/>
  <c r="D1055" i="1"/>
  <c r="C1055" i="1"/>
  <c r="D1054" i="1"/>
  <c r="H1054" i="1" s="1"/>
  <c r="C1054" i="1"/>
  <c r="H1053" i="1"/>
  <c r="G1053" i="1"/>
  <c r="D1053" i="1"/>
  <c r="C1053" i="1"/>
  <c r="H1052" i="1"/>
  <c r="G1052" i="1"/>
  <c r="D1052" i="1"/>
  <c r="C1052" i="1"/>
  <c r="H1051" i="1"/>
  <c r="G1051" i="1"/>
  <c r="D1051" i="1"/>
  <c r="C1051" i="1"/>
  <c r="D1050" i="1"/>
  <c r="H1050" i="1" s="1"/>
  <c r="C1050" i="1"/>
  <c r="H1049" i="1"/>
  <c r="G1049" i="1"/>
  <c r="D1049" i="1"/>
  <c r="C1049" i="1"/>
  <c r="D1048" i="1"/>
  <c r="H1048" i="1" s="1"/>
  <c r="C1048" i="1"/>
  <c r="D1047" i="1"/>
  <c r="H1047" i="1" s="1"/>
  <c r="C1047" i="1"/>
  <c r="D1045" i="1"/>
  <c r="H1045" i="1" s="1"/>
  <c r="C1045" i="1"/>
  <c r="D1044" i="1"/>
  <c r="H1044" i="1" s="1"/>
  <c r="C1044" i="1"/>
  <c r="D1043" i="1"/>
  <c r="H1043" i="1" s="1"/>
  <c r="C1043" i="1"/>
  <c r="D1042" i="1"/>
  <c r="H1042" i="1" s="1"/>
  <c r="C1042" i="1"/>
  <c r="D1041" i="1"/>
  <c r="H1041" i="1" s="1"/>
  <c r="C1041" i="1"/>
  <c r="D1040" i="1"/>
  <c r="H1040" i="1" s="1"/>
  <c r="C1040" i="1"/>
  <c r="D1039" i="1"/>
  <c r="H1039" i="1" s="1"/>
  <c r="C1039" i="1"/>
  <c r="D1038" i="1"/>
  <c r="H1038" i="1" s="1"/>
  <c r="C1038" i="1"/>
  <c r="D1037" i="1"/>
  <c r="H1037" i="1" s="1"/>
  <c r="C1037" i="1"/>
  <c r="D1036" i="1"/>
  <c r="H1036" i="1" s="1"/>
  <c r="C1036" i="1"/>
  <c r="D1035" i="1"/>
  <c r="H1035" i="1" s="1"/>
  <c r="C1035" i="1"/>
  <c r="D1034" i="1"/>
  <c r="H1034" i="1" s="1"/>
  <c r="C1034" i="1"/>
  <c r="D1033" i="1"/>
  <c r="H1033" i="1" s="1"/>
  <c r="C1033" i="1"/>
  <c r="D1032" i="1"/>
  <c r="H1032" i="1" s="1"/>
  <c r="C1032" i="1"/>
  <c r="D1031" i="1"/>
  <c r="H1031" i="1" s="1"/>
  <c r="C1031" i="1"/>
  <c r="D1030" i="1"/>
  <c r="D1029" i="1"/>
  <c r="H1029" i="1" s="1"/>
  <c r="C1029" i="1"/>
  <c r="G1028" i="1"/>
  <c r="D1028" i="1"/>
  <c r="H1028" i="1" s="1"/>
  <c r="C1028" i="1"/>
  <c r="D1027" i="1"/>
  <c r="H1027" i="1" s="1"/>
  <c r="C1027" i="1"/>
  <c r="G1026" i="1"/>
  <c r="D1026" i="1"/>
  <c r="H1026" i="1" s="1"/>
  <c r="C1026" i="1"/>
  <c r="D1025" i="1"/>
  <c r="H1025" i="1" s="1"/>
  <c r="C1025" i="1"/>
  <c r="G1024" i="1"/>
  <c r="D1024" i="1"/>
  <c r="H1024" i="1" s="1"/>
  <c r="C1024" i="1"/>
  <c r="D1023" i="1"/>
  <c r="H1023" i="1" s="1"/>
  <c r="C1023" i="1"/>
  <c r="G1022" i="1"/>
  <c r="D1022" i="1"/>
  <c r="H1022" i="1" s="1"/>
  <c r="C1022" i="1"/>
  <c r="D1021" i="1"/>
  <c r="H1021" i="1" s="1"/>
  <c r="C1021" i="1"/>
  <c r="G1020" i="1"/>
  <c r="D1020" i="1"/>
  <c r="H1020" i="1" s="1"/>
  <c r="C1020" i="1"/>
  <c r="D1019" i="1"/>
  <c r="H1019" i="1" s="1"/>
  <c r="C1019" i="1"/>
  <c r="G1018" i="1"/>
  <c r="D1018" i="1"/>
  <c r="H1018" i="1" s="1"/>
  <c r="C1018" i="1"/>
  <c r="D1017" i="1"/>
  <c r="H1017" i="1" s="1"/>
  <c r="C1017" i="1"/>
  <c r="G1016" i="1"/>
  <c r="D1016" i="1"/>
  <c r="H1016" i="1" s="1"/>
  <c r="C1016" i="1"/>
  <c r="D1015" i="1"/>
  <c r="H1015" i="1" s="1"/>
  <c r="C1015" i="1"/>
  <c r="D1014" i="1"/>
  <c r="H1014" i="1" s="1"/>
  <c r="C1014" i="1"/>
  <c r="D1013" i="1"/>
  <c r="H1013" i="1" s="1"/>
  <c r="C1013" i="1"/>
  <c r="D1012" i="1"/>
  <c r="H1012" i="1" s="1"/>
  <c r="C1012" i="1"/>
  <c r="D1011" i="1"/>
  <c r="H1011" i="1" s="1"/>
  <c r="C1011" i="1"/>
  <c r="G1010" i="1"/>
  <c r="D1010" i="1"/>
  <c r="H1010" i="1" s="1"/>
  <c r="C1010" i="1"/>
  <c r="D1009" i="1"/>
  <c r="H1009" i="1" s="1"/>
  <c r="C1009" i="1"/>
  <c r="G1008" i="1"/>
  <c r="D1008" i="1"/>
  <c r="H1008" i="1" s="1"/>
  <c r="C1008" i="1"/>
  <c r="D1007" i="1"/>
  <c r="D1006" i="1"/>
  <c r="G1006" i="1" s="1"/>
  <c r="C1006" i="1"/>
  <c r="H1005" i="1"/>
  <c r="D1005" i="1"/>
  <c r="G1005" i="1" s="1"/>
  <c r="C1005" i="1"/>
  <c r="D1004" i="1"/>
  <c r="G1004" i="1" s="1"/>
  <c r="C1004" i="1"/>
  <c r="H1003" i="1"/>
  <c r="D1003" i="1"/>
  <c r="G1003" i="1" s="1"/>
  <c r="C1003" i="1"/>
  <c r="D1002" i="1"/>
  <c r="G1002" i="1" s="1"/>
  <c r="C1002" i="1"/>
  <c r="H1001" i="1"/>
  <c r="D1001" i="1"/>
  <c r="G1001" i="1" s="1"/>
  <c r="C1001" i="1"/>
  <c r="D1000" i="1"/>
  <c r="G1000" i="1" s="1"/>
  <c r="C1000" i="1"/>
  <c r="H999" i="1"/>
  <c r="D999" i="1"/>
  <c r="G999" i="1" s="1"/>
  <c r="C999" i="1"/>
  <c r="D998" i="1"/>
  <c r="G998" i="1" s="1"/>
  <c r="C998" i="1"/>
  <c r="D997" i="1"/>
  <c r="G997" i="1" s="1"/>
  <c r="C997" i="1"/>
  <c r="D996" i="1"/>
  <c r="G996" i="1" s="1"/>
  <c r="C996" i="1"/>
  <c r="H995" i="1"/>
  <c r="D995" i="1"/>
  <c r="G995" i="1" s="1"/>
  <c r="C995" i="1"/>
  <c r="D994" i="1"/>
  <c r="G994" i="1" s="1"/>
  <c r="C994" i="1"/>
  <c r="H993" i="1"/>
  <c r="D993" i="1"/>
  <c r="G993" i="1" s="1"/>
  <c r="C993" i="1"/>
  <c r="D992" i="1"/>
  <c r="G992" i="1" s="1"/>
  <c r="C992" i="1"/>
  <c r="C991" i="1"/>
  <c r="H989" i="1"/>
  <c r="G989" i="1"/>
  <c r="D989" i="1"/>
  <c r="C989" i="1"/>
  <c r="H988" i="1"/>
  <c r="D988" i="1"/>
  <c r="G988" i="1" s="1"/>
  <c r="C988" i="1"/>
  <c r="H987" i="1"/>
  <c r="D987" i="1"/>
  <c r="G987" i="1" s="1"/>
  <c r="C987" i="1"/>
  <c r="D986" i="1"/>
  <c r="D983" i="1"/>
  <c r="G983" i="1" s="1"/>
  <c r="C983" i="1"/>
  <c r="H982" i="1"/>
  <c r="D982" i="1"/>
  <c r="G982" i="1" s="1"/>
  <c r="C982" i="1"/>
  <c r="D981" i="1"/>
  <c r="G981" i="1" s="1"/>
  <c r="C981" i="1"/>
  <c r="H980" i="1"/>
  <c r="D980" i="1"/>
  <c r="G980" i="1" s="1"/>
  <c r="C980" i="1"/>
  <c r="D979" i="1"/>
  <c r="G979" i="1" s="1"/>
  <c r="C979" i="1"/>
  <c r="H978" i="1"/>
  <c r="D978" i="1"/>
  <c r="G978" i="1" s="1"/>
  <c r="C978" i="1"/>
  <c r="D977" i="1"/>
  <c r="G977" i="1" s="1"/>
  <c r="C977" i="1"/>
  <c r="H976" i="1"/>
  <c r="D976" i="1"/>
  <c r="G976" i="1" s="1"/>
  <c r="C976" i="1"/>
  <c r="D975" i="1"/>
  <c r="G975" i="1" s="1"/>
  <c r="C975" i="1"/>
  <c r="H974" i="1"/>
  <c r="D974" i="1"/>
  <c r="G974" i="1" s="1"/>
  <c r="C974" i="1"/>
  <c r="D973" i="1"/>
  <c r="G973" i="1" s="1"/>
  <c r="C973" i="1"/>
  <c r="H972" i="1"/>
  <c r="D972" i="1"/>
  <c r="G972" i="1" s="1"/>
  <c r="C972" i="1"/>
  <c r="D971" i="1"/>
  <c r="G971" i="1" s="1"/>
  <c r="C971" i="1"/>
  <c r="H970" i="1"/>
  <c r="D970" i="1"/>
  <c r="G970" i="1" s="1"/>
  <c r="C970" i="1"/>
  <c r="D969" i="1"/>
  <c r="G969" i="1" s="1"/>
  <c r="C969" i="1"/>
  <c r="H968" i="1"/>
  <c r="D968" i="1"/>
  <c r="G968" i="1" s="1"/>
  <c r="C968" i="1"/>
  <c r="D967" i="1"/>
  <c r="G967" i="1" s="1"/>
  <c r="C967" i="1"/>
  <c r="H966" i="1"/>
  <c r="D966" i="1"/>
  <c r="G966" i="1" s="1"/>
  <c r="C966" i="1"/>
  <c r="D965" i="1"/>
  <c r="G965" i="1" s="1"/>
  <c r="C965" i="1"/>
  <c r="H964" i="1"/>
  <c r="D964" i="1"/>
  <c r="G964" i="1" s="1"/>
  <c r="C964" i="1"/>
  <c r="D963" i="1"/>
  <c r="G963" i="1" s="1"/>
  <c r="C963" i="1"/>
  <c r="H962" i="1"/>
  <c r="D962" i="1"/>
  <c r="G962" i="1" s="1"/>
  <c r="C962" i="1"/>
  <c r="D961" i="1"/>
  <c r="G961" i="1" s="1"/>
  <c r="C961" i="1"/>
  <c r="H960" i="1"/>
  <c r="D960" i="1"/>
  <c r="G960" i="1" s="1"/>
  <c r="C960" i="1"/>
  <c r="D959" i="1"/>
  <c r="G959" i="1" s="1"/>
  <c r="C959" i="1"/>
  <c r="H958" i="1"/>
  <c r="D958" i="1"/>
  <c r="G958" i="1" s="1"/>
  <c r="C958" i="1"/>
  <c r="D957" i="1"/>
  <c r="G957" i="1" s="1"/>
  <c r="C957" i="1"/>
  <c r="H956" i="1"/>
  <c r="D956" i="1"/>
  <c r="G956" i="1" s="1"/>
  <c r="C956" i="1"/>
  <c r="D955" i="1"/>
  <c r="G955" i="1" s="1"/>
  <c r="C955" i="1"/>
  <c r="H954" i="1"/>
  <c r="D954" i="1"/>
  <c r="G954" i="1" s="1"/>
  <c r="C954" i="1"/>
  <c r="D953" i="1"/>
  <c r="G953" i="1" s="1"/>
  <c r="C953" i="1"/>
  <c r="H952" i="1"/>
  <c r="D952" i="1"/>
  <c r="G952" i="1" s="1"/>
  <c r="C952" i="1"/>
  <c r="D951" i="1"/>
  <c r="G951" i="1" s="1"/>
  <c r="C951" i="1"/>
  <c r="H950" i="1"/>
  <c r="D950" i="1"/>
  <c r="G950" i="1" s="1"/>
  <c r="C950" i="1"/>
  <c r="D949" i="1"/>
  <c r="G949" i="1" s="1"/>
  <c r="C949" i="1"/>
  <c r="H948" i="1"/>
  <c r="D948" i="1"/>
  <c r="G948" i="1" s="1"/>
  <c r="C948" i="1"/>
  <c r="D947" i="1"/>
  <c r="G947" i="1" s="1"/>
  <c r="C947" i="1"/>
  <c r="H946" i="1"/>
  <c r="D946" i="1"/>
  <c r="G946" i="1" s="1"/>
  <c r="C946" i="1"/>
  <c r="D945" i="1"/>
  <c r="G945" i="1" s="1"/>
  <c r="C945" i="1"/>
  <c r="H944" i="1"/>
  <c r="D944" i="1"/>
  <c r="G944" i="1" s="1"/>
  <c r="C944" i="1"/>
  <c r="D943" i="1"/>
  <c r="G943" i="1" s="1"/>
  <c r="C943" i="1"/>
  <c r="H942" i="1"/>
  <c r="D942" i="1"/>
  <c r="G942" i="1" s="1"/>
  <c r="C942" i="1"/>
  <c r="D941" i="1"/>
  <c r="G941" i="1" s="1"/>
  <c r="C941" i="1"/>
  <c r="H940" i="1"/>
  <c r="D940" i="1"/>
  <c r="G940" i="1" s="1"/>
  <c r="C940" i="1"/>
  <c r="D939" i="1"/>
  <c r="G939" i="1" s="1"/>
  <c r="C939" i="1"/>
  <c r="H938" i="1"/>
  <c r="D938" i="1"/>
  <c r="G938" i="1" s="1"/>
  <c r="C938" i="1"/>
  <c r="D937" i="1"/>
  <c r="G937" i="1" s="1"/>
  <c r="C937" i="1"/>
  <c r="H936" i="1"/>
  <c r="D936" i="1"/>
  <c r="G936" i="1" s="1"/>
  <c r="C936" i="1"/>
  <c r="D935" i="1"/>
  <c r="G935" i="1" s="1"/>
  <c r="C935" i="1"/>
  <c r="H934" i="1"/>
  <c r="D934" i="1"/>
  <c r="G934" i="1" s="1"/>
  <c r="C934" i="1"/>
  <c r="D933" i="1"/>
  <c r="G933" i="1" s="1"/>
  <c r="C933" i="1"/>
  <c r="H932" i="1"/>
  <c r="D932" i="1"/>
  <c r="G932" i="1" s="1"/>
  <c r="C932" i="1"/>
  <c r="D931" i="1"/>
  <c r="G931" i="1" s="1"/>
  <c r="C931" i="1"/>
  <c r="H930" i="1"/>
  <c r="D930" i="1"/>
  <c r="G930" i="1" s="1"/>
  <c r="C930" i="1"/>
  <c r="D929" i="1"/>
  <c r="G929" i="1" s="1"/>
  <c r="C929" i="1"/>
  <c r="H928" i="1"/>
  <c r="D928" i="1"/>
  <c r="G928" i="1" s="1"/>
  <c r="C928" i="1"/>
  <c r="D927" i="1"/>
  <c r="G927" i="1" s="1"/>
  <c r="C927" i="1"/>
  <c r="H926" i="1"/>
  <c r="D926" i="1"/>
  <c r="G926" i="1" s="1"/>
  <c r="C926" i="1"/>
  <c r="D925" i="1"/>
  <c r="G925" i="1" s="1"/>
  <c r="C925" i="1"/>
  <c r="H924" i="1"/>
  <c r="D924" i="1"/>
  <c r="G924" i="1" s="1"/>
  <c r="C924" i="1"/>
  <c r="D923" i="1"/>
  <c r="G923" i="1" s="1"/>
  <c r="C923" i="1"/>
  <c r="H922" i="1"/>
  <c r="D922" i="1"/>
  <c r="G922" i="1" s="1"/>
  <c r="C922" i="1"/>
  <c r="D921" i="1"/>
  <c r="G921" i="1" s="1"/>
  <c r="C921" i="1"/>
  <c r="H920" i="1"/>
  <c r="D920" i="1"/>
  <c r="G920" i="1" s="1"/>
  <c r="C920" i="1"/>
  <c r="D919" i="1"/>
  <c r="G919" i="1" s="1"/>
  <c r="C919" i="1"/>
  <c r="H918" i="1"/>
  <c r="D918" i="1"/>
  <c r="G918" i="1" s="1"/>
  <c r="C918" i="1"/>
  <c r="D917" i="1"/>
  <c r="G917" i="1" s="1"/>
  <c r="C917" i="1"/>
  <c r="H916" i="1"/>
  <c r="D916" i="1"/>
  <c r="G916" i="1" s="1"/>
  <c r="C916" i="1"/>
  <c r="D915" i="1"/>
  <c r="G915" i="1" s="1"/>
  <c r="C915" i="1"/>
  <c r="H914" i="1"/>
  <c r="D914" i="1"/>
  <c r="G914" i="1" s="1"/>
  <c r="C914" i="1"/>
  <c r="D913" i="1"/>
  <c r="G913" i="1" s="1"/>
  <c r="C913" i="1"/>
  <c r="H912" i="1"/>
  <c r="D912" i="1"/>
  <c r="G912" i="1" s="1"/>
  <c r="C912" i="1"/>
  <c r="D911" i="1"/>
  <c r="G911" i="1" s="1"/>
  <c r="C911" i="1"/>
  <c r="H910" i="1"/>
  <c r="D910" i="1"/>
  <c r="G910" i="1" s="1"/>
  <c r="C910" i="1"/>
  <c r="D909" i="1"/>
  <c r="G909" i="1" s="1"/>
  <c r="C909" i="1"/>
  <c r="H908" i="1"/>
  <c r="D908" i="1"/>
  <c r="G908" i="1" s="1"/>
  <c r="C908" i="1"/>
  <c r="D907" i="1"/>
  <c r="G907" i="1" s="1"/>
  <c r="C907" i="1"/>
  <c r="H906" i="1"/>
  <c r="D906" i="1"/>
  <c r="G906" i="1" s="1"/>
  <c r="C906" i="1"/>
  <c r="D905" i="1"/>
  <c r="G905" i="1" s="1"/>
  <c r="C905" i="1"/>
  <c r="H904" i="1"/>
  <c r="D904" i="1"/>
  <c r="G904" i="1" s="1"/>
  <c r="C904" i="1"/>
  <c r="D903" i="1"/>
  <c r="G903" i="1" s="1"/>
  <c r="C903" i="1"/>
  <c r="H902" i="1"/>
  <c r="D902" i="1"/>
  <c r="G902" i="1" s="1"/>
  <c r="C902" i="1"/>
  <c r="D901" i="1"/>
  <c r="G901" i="1" s="1"/>
  <c r="C901" i="1"/>
  <c r="H900" i="1"/>
  <c r="D900" i="1"/>
  <c r="G900" i="1" s="1"/>
  <c r="C900" i="1"/>
  <c r="D899" i="1"/>
  <c r="G899" i="1" s="1"/>
  <c r="C899" i="1"/>
  <c r="H898" i="1"/>
  <c r="D898" i="1"/>
  <c r="G898" i="1" s="1"/>
  <c r="C898" i="1"/>
  <c r="D897" i="1"/>
  <c r="G897" i="1" s="1"/>
  <c r="C897" i="1"/>
  <c r="H896" i="1"/>
  <c r="D896" i="1"/>
  <c r="G896" i="1" s="1"/>
  <c r="C896" i="1"/>
  <c r="D895" i="1"/>
  <c r="G895" i="1" s="1"/>
  <c r="C895" i="1"/>
  <c r="H894" i="1"/>
  <c r="D894" i="1"/>
  <c r="G894" i="1" s="1"/>
  <c r="C894" i="1"/>
  <c r="D893" i="1"/>
  <c r="G893" i="1" s="1"/>
  <c r="C893" i="1"/>
  <c r="H892" i="1"/>
  <c r="D892" i="1"/>
  <c r="G892" i="1" s="1"/>
  <c r="C892" i="1"/>
  <c r="D891" i="1"/>
  <c r="G891" i="1" s="1"/>
  <c r="C891" i="1"/>
  <c r="H890" i="1"/>
  <c r="D890" i="1"/>
  <c r="G890" i="1" s="1"/>
  <c r="C890" i="1"/>
  <c r="D889" i="1"/>
  <c r="G889" i="1" s="1"/>
  <c r="C889" i="1"/>
  <c r="H888" i="1"/>
  <c r="D888" i="1"/>
  <c r="G888" i="1" s="1"/>
  <c r="C888" i="1"/>
  <c r="D887" i="1"/>
  <c r="G887" i="1" s="1"/>
  <c r="C887" i="1"/>
  <c r="H886" i="1"/>
  <c r="D886" i="1"/>
  <c r="G886" i="1" s="1"/>
  <c r="C886" i="1"/>
  <c r="D885" i="1"/>
  <c r="G885" i="1" s="1"/>
  <c r="C885" i="1"/>
  <c r="H884" i="1"/>
  <c r="D884" i="1"/>
  <c r="G884" i="1" s="1"/>
  <c r="C884" i="1"/>
  <c r="D883" i="1"/>
  <c r="G883" i="1" s="1"/>
  <c r="C883" i="1"/>
  <c r="H882" i="1"/>
  <c r="D882" i="1"/>
  <c r="G882" i="1" s="1"/>
  <c r="C882" i="1"/>
  <c r="D881" i="1"/>
  <c r="G881" i="1" s="1"/>
  <c r="C881" i="1"/>
  <c r="H880" i="1"/>
  <c r="D880" i="1"/>
  <c r="G880" i="1" s="1"/>
  <c r="C880" i="1"/>
  <c r="D879" i="1"/>
  <c r="G879" i="1" s="1"/>
  <c r="C879" i="1"/>
  <c r="H878" i="1"/>
  <c r="D878" i="1"/>
  <c r="G878" i="1" s="1"/>
  <c r="C878" i="1"/>
  <c r="D877" i="1"/>
  <c r="G877" i="1" s="1"/>
  <c r="C877" i="1"/>
  <c r="H876" i="1"/>
  <c r="D876" i="1"/>
  <c r="G876" i="1" s="1"/>
  <c r="C876" i="1"/>
  <c r="D875" i="1"/>
  <c r="G875" i="1" s="1"/>
  <c r="C875" i="1"/>
  <c r="H874" i="1"/>
  <c r="D874" i="1"/>
  <c r="G874" i="1" s="1"/>
  <c r="C874" i="1"/>
  <c r="D873" i="1"/>
  <c r="G873" i="1" s="1"/>
  <c r="C873" i="1"/>
  <c r="H872" i="1"/>
  <c r="D872" i="1"/>
  <c r="G872" i="1" s="1"/>
  <c r="C872" i="1"/>
  <c r="D871" i="1"/>
  <c r="G871" i="1" s="1"/>
  <c r="C871" i="1"/>
  <c r="H870" i="1"/>
  <c r="D870" i="1"/>
  <c r="G870" i="1" s="1"/>
  <c r="C870" i="1"/>
  <c r="D869" i="1"/>
  <c r="G869" i="1" s="1"/>
  <c r="C869" i="1"/>
  <c r="H868" i="1"/>
  <c r="D868" i="1"/>
  <c r="G868" i="1" s="1"/>
  <c r="C868" i="1"/>
  <c r="D867" i="1"/>
  <c r="G867" i="1" s="1"/>
  <c r="C867" i="1"/>
  <c r="H866" i="1"/>
  <c r="D866" i="1"/>
  <c r="G866" i="1" s="1"/>
  <c r="C866" i="1"/>
  <c r="D865" i="1"/>
  <c r="G865" i="1" s="1"/>
  <c r="C865" i="1"/>
  <c r="H864" i="1"/>
  <c r="D864" i="1"/>
  <c r="G864" i="1" s="1"/>
  <c r="C864" i="1"/>
  <c r="D863" i="1"/>
  <c r="G863" i="1" s="1"/>
  <c r="C863" i="1"/>
  <c r="H862" i="1"/>
  <c r="D862" i="1"/>
  <c r="G862" i="1" s="1"/>
  <c r="C862" i="1"/>
  <c r="D861" i="1"/>
  <c r="G861" i="1" s="1"/>
  <c r="C861" i="1"/>
  <c r="H860" i="1"/>
  <c r="D860" i="1"/>
  <c r="G860" i="1" s="1"/>
  <c r="C860" i="1"/>
  <c r="D859" i="1"/>
  <c r="G859" i="1" s="1"/>
  <c r="C859" i="1"/>
  <c r="H858" i="1"/>
  <c r="D858" i="1"/>
  <c r="G858" i="1" s="1"/>
  <c r="C858" i="1"/>
  <c r="D857" i="1"/>
  <c r="G857" i="1" s="1"/>
  <c r="C857" i="1"/>
  <c r="H856" i="1"/>
  <c r="D856" i="1"/>
  <c r="G856" i="1" s="1"/>
  <c r="C856" i="1"/>
  <c r="D855" i="1"/>
  <c r="G855" i="1" s="1"/>
  <c r="C855" i="1"/>
  <c r="H854" i="1"/>
  <c r="D854" i="1"/>
  <c r="G854" i="1" s="1"/>
  <c r="C854" i="1"/>
  <c r="D853" i="1"/>
  <c r="G853" i="1" s="1"/>
  <c r="C853" i="1"/>
  <c r="H852" i="1"/>
  <c r="D852" i="1"/>
  <c r="G852" i="1" s="1"/>
  <c r="C852" i="1"/>
  <c r="D851" i="1"/>
  <c r="G851" i="1" s="1"/>
  <c r="C851" i="1"/>
  <c r="H850" i="1"/>
  <c r="D850" i="1"/>
  <c r="G850" i="1" s="1"/>
  <c r="C850" i="1"/>
  <c r="D849" i="1"/>
  <c r="G849" i="1" s="1"/>
  <c r="C849" i="1"/>
  <c r="H848" i="1"/>
  <c r="D848" i="1"/>
  <c r="G848" i="1" s="1"/>
  <c r="C848" i="1"/>
  <c r="D847" i="1"/>
  <c r="G847" i="1" s="1"/>
  <c r="C847" i="1"/>
  <c r="H846" i="1"/>
  <c r="D846" i="1"/>
  <c r="G846" i="1" s="1"/>
  <c r="C846" i="1"/>
  <c r="D845" i="1"/>
  <c r="G845" i="1" s="1"/>
  <c r="C845" i="1"/>
  <c r="H844" i="1"/>
  <c r="D844" i="1"/>
  <c r="G844" i="1" s="1"/>
  <c r="C844" i="1"/>
  <c r="D843" i="1"/>
  <c r="G843" i="1" s="1"/>
  <c r="C843" i="1"/>
  <c r="H842" i="1"/>
  <c r="D842" i="1"/>
  <c r="G842" i="1" s="1"/>
  <c r="C842" i="1"/>
  <c r="D841" i="1"/>
  <c r="G841" i="1" s="1"/>
  <c r="C841" i="1"/>
  <c r="H840" i="1"/>
  <c r="D840" i="1"/>
  <c r="G840" i="1" s="1"/>
  <c r="C840" i="1"/>
  <c r="D839" i="1"/>
  <c r="G839" i="1" s="1"/>
  <c r="C839" i="1"/>
  <c r="H838" i="1"/>
  <c r="D838" i="1"/>
  <c r="G838" i="1" s="1"/>
  <c r="C838" i="1"/>
  <c r="D837" i="1"/>
  <c r="G837" i="1" s="1"/>
  <c r="C837" i="1"/>
  <c r="H836" i="1"/>
  <c r="D836" i="1"/>
  <c r="G836" i="1" s="1"/>
  <c r="C836" i="1"/>
  <c r="D835" i="1"/>
  <c r="G835" i="1" s="1"/>
  <c r="C835" i="1"/>
  <c r="H834" i="1"/>
  <c r="D834" i="1"/>
  <c r="G834" i="1" s="1"/>
  <c r="C834" i="1"/>
  <c r="D833" i="1"/>
  <c r="G833" i="1" s="1"/>
  <c r="C833" i="1"/>
  <c r="H832" i="1"/>
  <c r="D832" i="1"/>
  <c r="G832" i="1" s="1"/>
  <c r="C832" i="1"/>
  <c r="D831" i="1"/>
  <c r="G831" i="1" s="1"/>
  <c r="C831" i="1"/>
  <c r="H830" i="1"/>
  <c r="D830" i="1"/>
  <c r="G830" i="1" s="1"/>
  <c r="C830" i="1"/>
  <c r="D829" i="1"/>
  <c r="G829" i="1" s="1"/>
  <c r="C829" i="1"/>
  <c r="H828" i="1"/>
  <c r="D828" i="1"/>
  <c r="G828" i="1" s="1"/>
  <c r="C828" i="1"/>
  <c r="D827" i="1"/>
  <c r="G827" i="1" s="1"/>
  <c r="C827" i="1"/>
  <c r="H826" i="1"/>
  <c r="D826" i="1"/>
  <c r="G826" i="1" s="1"/>
  <c r="C826" i="1"/>
  <c r="D825" i="1"/>
  <c r="G825" i="1" s="1"/>
  <c r="C825" i="1"/>
  <c r="H824" i="1"/>
  <c r="D824" i="1"/>
  <c r="G824" i="1" s="1"/>
  <c r="C824" i="1"/>
  <c r="D823" i="1"/>
  <c r="G823" i="1" s="1"/>
  <c r="C823" i="1"/>
  <c r="H822" i="1"/>
  <c r="D822" i="1"/>
  <c r="G822" i="1" s="1"/>
  <c r="C822" i="1"/>
  <c r="D821" i="1"/>
  <c r="G821" i="1" s="1"/>
  <c r="C821" i="1"/>
  <c r="H820" i="1"/>
  <c r="D820" i="1"/>
  <c r="G820" i="1" s="1"/>
  <c r="C820" i="1"/>
  <c r="D819" i="1"/>
  <c r="G819" i="1" s="1"/>
  <c r="C819" i="1"/>
  <c r="H818" i="1"/>
  <c r="D818" i="1"/>
  <c r="G818" i="1" s="1"/>
  <c r="C818" i="1"/>
  <c r="D817" i="1"/>
  <c r="G817" i="1" s="1"/>
  <c r="C817" i="1"/>
  <c r="H816" i="1"/>
  <c r="D816" i="1"/>
  <c r="G816" i="1" s="1"/>
  <c r="C816" i="1"/>
  <c r="D815" i="1"/>
  <c r="G815" i="1" s="1"/>
  <c r="C815" i="1"/>
  <c r="H814" i="1"/>
  <c r="D814" i="1"/>
  <c r="G814" i="1" s="1"/>
  <c r="C814" i="1"/>
  <c r="D813" i="1"/>
  <c r="G813" i="1" s="1"/>
  <c r="C813" i="1"/>
  <c r="H812" i="1"/>
  <c r="D812" i="1"/>
  <c r="G812" i="1" s="1"/>
  <c r="C812" i="1"/>
  <c r="D811" i="1"/>
  <c r="G811" i="1" s="1"/>
  <c r="C811" i="1"/>
  <c r="H810" i="1"/>
  <c r="D810" i="1"/>
  <c r="G810" i="1" s="1"/>
  <c r="C810" i="1"/>
  <c r="D809" i="1"/>
  <c r="G809" i="1" s="1"/>
  <c r="C809" i="1"/>
  <c r="H808" i="1"/>
  <c r="D808" i="1"/>
  <c r="G808" i="1" s="1"/>
  <c r="C808" i="1"/>
  <c r="D807" i="1"/>
  <c r="G807" i="1" s="1"/>
  <c r="C807" i="1"/>
  <c r="H806" i="1"/>
  <c r="D806" i="1"/>
  <c r="G806" i="1" s="1"/>
  <c r="C806" i="1"/>
  <c r="D805" i="1"/>
  <c r="G805" i="1" s="1"/>
  <c r="C805" i="1"/>
  <c r="H804" i="1"/>
  <c r="D804" i="1"/>
  <c r="G804" i="1" s="1"/>
  <c r="C804" i="1"/>
  <c r="D803" i="1"/>
  <c r="G803" i="1" s="1"/>
  <c r="C803" i="1"/>
  <c r="H802" i="1"/>
  <c r="D802" i="1"/>
  <c r="G802" i="1" s="1"/>
  <c r="C802" i="1"/>
  <c r="D801" i="1"/>
  <c r="G801" i="1" s="1"/>
  <c r="C801" i="1"/>
  <c r="H800" i="1"/>
  <c r="D800" i="1"/>
  <c r="G800" i="1" s="1"/>
  <c r="C800" i="1"/>
  <c r="D799" i="1"/>
  <c r="G799" i="1" s="1"/>
  <c r="C799" i="1"/>
  <c r="H798" i="1"/>
  <c r="D798" i="1"/>
  <c r="G798" i="1" s="1"/>
  <c r="C798" i="1"/>
  <c r="D797" i="1"/>
  <c r="G797" i="1" s="1"/>
  <c r="C797" i="1"/>
  <c r="H796" i="1"/>
  <c r="D796" i="1"/>
  <c r="G796" i="1" s="1"/>
  <c r="C796" i="1"/>
  <c r="D795" i="1"/>
  <c r="G795" i="1" s="1"/>
  <c r="C795" i="1"/>
  <c r="H794" i="1"/>
  <c r="D794" i="1"/>
  <c r="G794" i="1" s="1"/>
  <c r="C794" i="1"/>
  <c r="D793" i="1"/>
  <c r="G793" i="1" s="1"/>
  <c r="C793" i="1"/>
  <c r="H792" i="1"/>
  <c r="D792" i="1"/>
  <c r="G792" i="1" s="1"/>
  <c r="C792" i="1"/>
  <c r="H791" i="1"/>
  <c r="D791" i="1"/>
  <c r="G791" i="1" s="1"/>
  <c r="C791" i="1"/>
  <c r="H790" i="1"/>
  <c r="D790" i="1"/>
  <c r="G790" i="1" s="1"/>
  <c r="C790" i="1"/>
  <c r="H789" i="1"/>
  <c r="D789" i="1"/>
  <c r="G789" i="1" s="1"/>
  <c r="C789" i="1"/>
  <c r="H788" i="1"/>
  <c r="D788" i="1"/>
  <c r="G788" i="1" s="1"/>
  <c r="C788" i="1"/>
  <c r="H787" i="1"/>
  <c r="D787" i="1"/>
  <c r="G787" i="1" s="1"/>
  <c r="C787" i="1"/>
  <c r="H786" i="1"/>
  <c r="D786" i="1"/>
  <c r="G786" i="1" s="1"/>
  <c r="C786" i="1"/>
  <c r="H785" i="1"/>
  <c r="D785" i="1"/>
  <c r="G785" i="1" s="1"/>
  <c r="C785" i="1"/>
  <c r="H784" i="1"/>
  <c r="D784" i="1"/>
  <c r="G784" i="1" s="1"/>
  <c r="C784" i="1"/>
  <c r="H783" i="1"/>
  <c r="D783" i="1"/>
  <c r="G783" i="1" s="1"/>
  <c r="C783" i="1"/>
  <c r="H782" i="1"/>
  <c r="D782" i="1"/>
  <c r="G782" i="1" s="1"/>
  <c r="C782" i="1"/>
  <c r="H781" i="1"/>
  <c r="D781" i="1"/>
  <c r="G781" i="1" s="1"/>
  <c r="C781" i="1"/>
  <c r="H780" i="1"/>
  <c r="D780" i="1"/>
  <c r="G780" i="1" s="1"/>
  <c r="C780" i="1"/>
  <c r="H779" i="1"/>
  <c r="D779" i="1"/>
  <c r="G779" i="1" s="1"/>
  <c r="C779" i="1"/>
  <c r="H778" i="1"/>
  <c r="D778" i="1"/>
  <c r="G778" i="1" s="1"/>
  <c r="C778" i="1"/>
  <c r="H777" i="1"/>
  <c r="D777" i="1"/>
  <c r="G777" i="1" s="1"/>
  <c r="C777" i="1"/>
  <c r="H776" i="1"/>
  <c r="D776" i="1"/>
  <c r="G776" i="1" s="1"/>
  <c r="C776" i="1"/>
  <c r="H775" i="1"/>
  <c r="D775" i="1"/>
  <c r="G775" i="1" s="1"/>
  <c r="C775" i="1"/>
  <c r="H774" i="1"/>
  <c r="D774" i="1"/>
  <c r="G774" i="1" s="1"/>
  <c r="C774" i="1"/>
  <c r="H773" i="1"/>
  <c r="D773" i="1"/>
  <c r="G773" i="1" s="1"/>
  <c r="C773" i="1"/>
  <c r="H772" i="1"/>
  <c r="D772" i="1"/>
  <c r="G772" i="1" s="1"/>
  <c r="C772" i="1"/>
  <c r="H771" i="1"/>
  <c r="D771" i="1"/>
  <c r="G771" i="1" s="1"/>
  <c r="C771" i="1"/>
  <c r="H770" i="1"/>
  <c r="D770" i="1"/>
  <c r="G770" i="1" s="1"/>
  <c r="C770" i="1"/>
  <c r="H769" i="1"/>
  <c r="D769" i="1"/>
  <c r="G769" i="1" s="1"/>
  <c r="C769" i="1"/>
  <c r="H768" i="1"/>
  <c r="D768" i="1"/>
  <c r="G768" i="1" s="1"/>
  <c r="C768" i="1"/>
  <c r="H767" i="1"/>
  <c r="D767" i="1"/>
  <c r="G767" i="1" s="1"/>
  <c r="C767" i="1"/>
  <c r="H766" i="1"/>
  <c r="D766" i="1"/>
  <c r="G766" i="1" s="1"/>
  <c r="C766" i="1"/>
  <c r="H765" i="1"/>
  <c r="D765" i="1"/>
  <c r="G765" i="1" s="1"/>
  <c r="C765" i="1"/>
  <c r="H764" i="1"/>
  <c r="D764" i="1"/>
  <c r="G764" i="1" s="1"/>
  <c r="C764" i="1"/>
  <c r="H763" i="1"/>
  <c r="D763" i="1"/>
  <c r="G763" i="1" s="1"/>
  <c r="C763" i="1"/>
  <c r="H762" i="1"/>
  <c r="D762" i="1"/>
  <c r="G762" i="1" s="1"/>
  <c r="C762" i="1"/>
  <c r="H761" i="1"/>
  <c r="D761" i="1"/>
  <c r="G761" i="1" s="1"/>
  <c r="C761" i="1"/>
  <c r="H760" i="1"/>
  <c r="D760" i="1"/>
  <c r="G760" i="1" s="1"/>
  <c r="C760" i="1"/>
  <c r="H759" i="1"/>
  <c r="D759" i="1"/>
  <c r="G759" i="1" s="1"/>
  <c r="C759" i="1"/>
  <c r="H758" i="1"/>
  <c r="D758" i="1"/>
  <c r="G758" i="1" s="1"/>
  <c r="C758" i="1"/>
  <c r="H757" i="1"/>
  <c r="D757" i="1"/>
  <c r="G757" i="1" s="1"/>
  <c r="C757" i="1"/>
  <c r="H756" i="1"/>
  <c r="D756" i="1"/>
  <c r="G756" i="1" s="1"/>
  <c r="C756" i="1"/>
  <c r="H755" i="1"/>
  <c r="D755" i="1"/>
  <c r="G755" i="1" s="1"/>
  <c r="C755" i="1"/>
  <c r="H754" i="1"/>
  <c r="D754" i="1"/>
  <c r="G754" i="1" s="1"/>
  <c r="C754" i="1"/>
  <c r="H753" i="1"/>
  <c r="D753" i="1"/>
  <c r="G753" i="1" s="1"/>
  <c r="C753" i="1"/>
  <c r="H752" i="1"/>
  <c r="D752" i="1"/>
  <c r="G752" i="1" s="1"/>
  <c r="C752" i="1"/>
  <c r="H751" i="1"/>
  <c r="D751" i="1"/>
  <c r="G751" i="1" s="1"/>
  <c r="C751" i="1"/>
  <c r="H750" i="1"/>
  <c r="D750" i="1"/>
  <c r="G750" i="1" s="1"/>
  <c r="C750" i="1"/>
  <c r="H749" i="1"/>
  <c r="D749" i="1"/>
  <c r="G749" i="1" s="1"/>
  <c r="C749" i="1"/>
  <c r="H748" i="1"/>
  <c r="D748" i="1"/>
  <c r="G748" i="1" s="1"/>
  <c r="C748" i="1"/>
  <c r="H747" i="1"/>
  <c r="D747" i="1"/>
  <c r="G747" i="1" s="1"/>
  <c r="C747" i="1"/>
  <c r="H746" i="1"/>
  <c r="D746" i="1"/>
  <c r="G746" i="1" s="1"/>
  <c r="C746" i="1"/>
  <c r="H745" i="1"/>
  <c r="D745" i="1"/>
  <c r="G745" i="1" s="1"/>
  <c r="C745" i="1"/>
  <c r="H744" i="1"/>
  <c r="D744" i="1"/>
  <c r="G744" i="1" s="1"/>
  <c r="C744" i="1"/>
  <c r="H743" i="1"/>
  <c r="D743" i="1"/>
  <c r="G743" i="1" s="1"/>
  <c r="C743" i="1"/>
  <c r="H742" i="1"/>
  <c r="D742" i="1"/>
  <c r="G742" i="1" s="1"/>
  <c r="C742" i="1"/>
  <c r="H741" i="1"/>
  <c r="D741" i="1"/>
  <c r="G741" i="1" s="1"/>
  <c r="C741" i="1"/>
  <c r="H740" i="1"/>
  <c r="D740" i="1"/>
  <c r="G740" i="1" s="1"/>
  <c r="C740" i="1"/>
  <c r="H739" i="1"/>
  <c r="D739" i="1"/>
  <c r="G739" i="1" s="1"/>
  <c r="C739" i="1"/>
  <c r="H738" i="1"/>
  <c r="D738" i="1"/>
  <c r="G738" i="1" s="1"/>
  <c r="C738" i="1"/>
  <c r="H737" i="1"/>
  <c r="D737" i="1"/>
  <c r="G737" i="1" s="1"/>
  <c r="C737" i="1"/>
  <c r="H736" i="1"/>
  <c r="D736" i="1"/>
  <c r="G736" i="1" s="1"/>
  <c r="C736" i="1"/>
  <c r="H735" i="1"/>
  <c r="D735" i="1"/>
  <c r="G735" i="1" s="1"/>
  <c r="C735" i="1"/>
  <c r="H734" i="1"/>
  <c r="D734" i="1"/>
  <c r="G734" i="1" s="1"/>
  <c r="C734" i="1"/>
  <c r="H733" i="1"/>
  <c r="D733" i="1"/>
  <c r="G733" i="1" s="1"/>
  <c r="C733" i="1"/>
  <c r="H732" i="1"/>
  <c r="D732" i="1"/>
  <c r="G732" i="1" s="1"/>
  <c r="C732" i="1"/>
  <c r="H731" i="1"/>
  <c r="D731" i="1"/>
  <c r="G731" i="1" s="1"/>
  <c r="C731" i="1"/>
  <c r="H730" i="1"/>
  <c r="D730" i="1"/>
  <c r="G730" i="1" s="1"/>
  <c r="C730" i="1"/>
  <c r="H729" i="1"/>
  <c r="D729" i="1"/>
  <c r="G729" i="1" s="1"/>
  <c r="C729" i="1"/>
  <c r="H728" i="1"/>
  <c r="D728" i="1"/>
  <c r="G728" i="1" s="1"/>
  <c r="C728" i="1"/>
  <c r="H727" i="1"/>
  <c r="D727" i="1"/>
  <c r="G727" i="1" s="1"/>
  <c r="C727" i="1"/>
  <c r="H726" i="1"/>
  <c r="D726" i="1"/>
  <c r="G726" i="1" s="1"/>
  <c r="C726" i="1"/>
  <c r="H725" i="1"/>
  <c r="D725" i="1"/>
  <c r="G725" i="1" s="1"/>
  <c r="C725" i="1"/>
  <c r="H724" i="1"/>
  <c r="D724" i="1"/>
  <c r="G724" i="1" s="1"/>
  <c r="C724" i="1"/>
  <c r="H723" i="1"/>
  <c r="D723" i="1"/>
  <c r="G723" i="1" s="1"/>
  <c r="C723" i="1"/>
  <c r="H722" i="1"/>
  <c r="D722" i="1"/>
  <c r="G722" i="1" s="1"/>
  <c r="C722" i="1"/>
  <c r="H721" i="1"/>
  <c r="D721" i="1"/>
  <c r="G721" i="1" s="1"/>
  <c r="C721" i="1"/>
  <c r="H720" i="1"/>
  <c r="D720" i="1"/>
  <c r="G720" i="1" s="1"/>
  <c r="C720" i="1"/>
  <c r="H719" i="1"/>
  <c r="D719" i="1"/>
  <c r="G719" i="1" s="1"/>
  <c r="C719" i="1"/>
  <c r="H718" i="1"/>
  <c r="D718" i="1"/>
  <c r="G718" i="1" s="1"/>
  <c r="C718" i="1"/>
  <c r="H717" i="1"/>
  <c r="D717" i="1"/>
  <c r="G717" i="1" s="1"/>
  <c r="C717" i="1"/>
  <c r="D716" i="1"/>
  <c r="G716" i="1" s="1"/>
  <c r="C716" i="1"/>
  <c r="D715" i="1"/>
  <c r="G715" i="1" s="1"/>
  <c r="C715" i="1"/>
  <c r="H714" i="1"/>
  <c r="D714" i="1"/>
  <c r="G714" i="1" s="1"/>
  <c r="C714" i="1"/>
  <c r="D713" i="1"/>
  <c r="G713" i="1" s="1"/>
  <c r="C713" i="1"/>
  <c r="H712" i="1"/>
  <c r="D712" i="1"/>
  <c r="G712" i="1" s="1"/>
  <c r="C712" i="1"/>
  <c r="H711" i="1"/>
  <c r="D711" i="1"/>
  <c r="G711" i="1" s="1"/>
  <c r="C711" i="1"/>
  <c r="H710" i="1"/>
  <c r="D710" i="1"/>
  <c r="G710" i="1" s="1"/>
  <c r="C710" i="1"/>
  <c r="H709" i="1"/>
  <c r="D709" i="1"/>
  <c r="G709" i="1" s="1"/>
  <c r="C709" i="1"/>
  <c r="H708" i="1"/>
  <c r="D708" i="1"/>
  <c r="G708" i="1" s="1"/>
  <c r="C708" i="1"/>
  <c r="H707" i="1"/>
  <c r="D707" i="1"/>
  <c r="G707" i="1" s="1"/>
  <c r="C707" i="1"/>
  <c r="H706" i="1"/>
  <c r="D706" i="1"/>
  <c r="G706" i="1" s="1"/>
  <c r="C706" i="1"/>
  <c r="H705" i="1"/>
  <c r="D705" i="1"/>
  <c r="G705" i="1" s="1"/>
  <c r="C705" i="1"/>
  <c r="H704" i="1"/>
  <c r="D704" i="1"/>
  <c r="G704" i="1" s="1"/>
  <c r="C704" i="1"/>
  <c r="H703" i="1"/>
  <c r="D703" i="1"/>
  <c r="G703" i="1" s="1"/>
  <c r="C703" i="1"/>
  <c r="H702" i="1"/>
  <c r="D702" i="1"/>
  <c r="G702" i="1" s="1"/>
  <c r="C702" i="1"/>
  <c r="H701" i="1"/>
  <c r="D701" i="1"/>
  <c r="G701" i="1" s="1"/>
  <c r="C701" i="1"/>
  <c r="H700" i="1"/>
  <c r="D700" i="1"/>
  <c r="G700" i="1" s="1"/>
  <c r="C700" i="1"/>
  <c r="H699" i="1"/>
  <c r="D699" i="1"/>
  <c r="G699" i="1" s="1"/>
  <c r="C699" i="1"/>
  <c r="H698" i="1"/>
  <c r="D698" i="1"/>
  <c r="G698" i="1" s="1"/>
  <c r="C698" i="1"/>
  <c r="H697" i="1"/>
  <c r="D697" i="1"/>
  <c r="G697" i="1" s="1"/>
  <c r="C697" i="1"/>
  <c r="H696" i="1"/>
  <c r="D696" i="1"/>
  <c r="G696" i="1" s="1"/>
  <c r="C696" i="1"/>
  <c r="H695" i="1"/>
  <c r="D695" i="1"/>
  <c r="G695" i="1" s="1"/>
  <c r="C695" i="1"/>
  <c r="H694" i="1"/>
  <c r="D694" i="1"/>
  <c r="G694" i="1" s="1"/>
  <c r="C694" i="1"/>
  <c r="H693" i="1"/>
  <c r="D693" i="1"/>
  <c r="G693" i="1" s="1"/>
  <c r="C693" i="1"/>
  <c r="H692" i="1"/>
  <c r="D692" i="1"/>
  <c r="G692" i="1" s="1"/>
  <c r="C692" i="1"/>
  <c r="D691" i="1"/>
  <c r="G691" i="1" s="1"/>
  <c r="C691" i="1"/>
  <c r="H690" i="1"/>
  <c r="D690" i="1"/>
  <c r="G690" i="1" s="1"/>
  <c r="C690" i="1"/>
  <c r="H689" i="1"/>
  <c r="D689" i="1"/>
  <c r="G689" i="1" s="1"/>
  <c r="C689" i="1"/>
  <c r="H688" i="1"/>
  <c r="D688" i="1"/>
  <c r="G688" i="1" s="1"/>
  <c r="C688" i="1"/>
  <c r="D687" i="1"/>
  <c r="G687" i="1" s="1"/>
  <c r="C687" i="1"/>
  <c r="H686" i="1"/>
  <c r="D686" i="1"/>
  <c r="G686" i="1" s="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D647" i="1"/>
  <c r="H647" i="1" s="1"/>
  <c r="C647" i="1"/>
  <c r="H646" i="1"/>
  <c r="G646" i="1"/>
  <c r="D646" i="1"/>
  <c r="C646" i="1"/>
  <c r="C645" i="1"/>
  <c r="H644" i="1"/>
  <c r="G644" i="1"/>
  <c r="D644" i="1"/>
  <c r="C644" i="1"/>
  <c r="H643" i="1"/>
  <c r="D643" i="1"/>
  <c r="G643" i="1" s="1"/>
  <c r="C643" i="1"/>
  <c r="H642" i="1"/>
  <c r="G642" i="1"/>
  <c r="D642" i="1"/>
  <c r="C642" i="1"/>
  <c r="H641" i="1"/>
  <c r="G641" i="1"/>
  <c r="D641" i="1"/>
  <c r="C641" i="1"/>
  <c r="C638" i="1"/>
  <c r="C637" i="1"/>
  <c r="D632" i="1"/>
  <c r="H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G618" i="1"/>
  <c r="D618" i="1"/>
  <c r="H618" i="1" s="1"/>
  <c r="C618" i="1"/>
  <c r="G617" i="1"/>
  <c r="D617" i="1"/>
  <c r="H617" i="1" s="1"/>
  <c r="C617" i="1"/>
  <c r="G616" i="1"/>
  <c r="D616" i="1"/>
  <c r="H616" i="1" s="1"/>
  <c r="C616" i="1"/>
  <c r="G615" i="1"/>
  <c r="D615" i="1"/>
  <c r="H615" i="1" s="1"/>
  <c r="C615" i="1"/>
  <c r="G614" i="1"/>
  <c r="D614" i="1"/>
  <c r="H614" i="1" s="1"/>
  <c r="C614" i="1"/>
  <c r="G613" i="1"/>
  <c r="D613" i="1"/>
  <c r="H613" i="1" s="1"/>
  <c r="C613" i="1"/>
  <c r="G612" i="1"/>
  <c r="D612" i="1"/>
  <c r="H612" i="1" s="1"/>
  <c r="C612" i="1"/>
  <c r="D611" i="1"/>
  <c r="D610" i="1"/>
  <c r="H610" i="1" s="1"/>
  <c r="C610" i="1"/>
  <c r="D609" i="1"/>
  <c r="H609" i="1" s="1"/>
  <c r="C609" i="1"/>
  <c r="D608" i="1"/>
  <c r="H608" i="1" s="1"/>
  <c r="C608" i="1"/>
  <c r="D607" i="1"/>
  <c r="H607" i="1" s="1"/>
  <c r="C607" i="1"/>
  <c r="D606" i="1"/>
  <c r="H606" i="1" s="1"/>
  <c r="C606" i="1"/>
  <c r="D605" i="1"/>
  <c r="H605" i="1" s="1"/>
  <c r="C605" i="1"/>
  <c r="D604" i="1"/>
  <c r="H604" i="1" s="1"/>
  <c r="C604" i="1"/>
  <c r="D603" i="1"/>
  <c r="H603" i="1" s="1"/>
  <c r="C603" i="1"/>
  <c r="D602" i="1"/>
  <c r="H602" i="1" s="1"/>
  <c r="C602" i="1"/>
  <c r="D601" i="1"/>
  <c r="H601" i="1" s="1"/>
  <c r="C601" i="1"/>
  <c r="D600" i="1"/>
  <c r="H600" i="1" s="1"/>
  <c r="C600" i="1"/>
  <c r="D599" i="1"/>
  <c r="H599" i="1" s="1"/>
  <c r="C599" i="1"/>
  <c r="D598" i="1"/>
  <c r="H598" i="1" s="1"/>
  <c r="C598" i="1"/>
  <c r="D597" i="1"/>
  <c r="H597" i="1" s="1"/>
  <c r="C597" i="1"/>
  <c r="D596" i="1"/>
  <c r="H596" i="1" s="1"/>
  <c r="C596" i="1"/>
  <c r="D595" i="1"/>
  <c r="H595" i="1" s="1"/>
  <c r="C595" i="1"/>
  <c r="D594" i="1"/>
  <c r="H594" i="1" s="1"/>
  <c r="C594" i="1"/>
  <c r="D593" i="1"/>
  <c r="H593" i="1" s="1"/>
  <c r="C593" i="1"/>
  <c r="D592" i="1"/>
  <c r="H592" i="1" s="1"/>
  <c r="C592" i="1"/>
  <c r="D591" i="1"/>
  <c r="H591" i="1" s="1"/>
  <c r="C591" i="1"/>
  <c r="D590" i="1"/>
  <c r="H590" i="1" s="1"/>
  <c r="C590" i="1"/>
  <c r="D589" i="1"/>
  <c r="H589" i="1" s="1"/>
  <c r="C589" i="1"/>
  <c r="D588" i="1"/>
  <c r="H588" i="1" s="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G560" i="1"/>
  <c r="D560" i="1"/>
  <c r="H560" i="1" s="1"/>
  <c r="C560" i="1"/>
  <c r="G559" i="1"/>
  <c r="D559" i="1"/>
  <c r="H559" i="1" s="1"/>
  <c r="C559" i="1"/>
  <c r="G558" i="1"/>
  <c r="D558" i="1"/>
  <c r="H558" i="1" s="1"/>
  <c r="C558" i="1"/>
  <c r="G557" i="1"/>
  <c r="D557" i="1"/>
  <c r="H557" i="1" s="1"/>
  <c r="C557" i="1"/>
  <c r="G556" i="1"/>
  <c r="D556" i="1"/>
  <c r="H556" i="1" s="1"/>
  <c r="C556" i="1"/>
  <c r="G555" i="1"/>
  <c r="D555" i="1"/>
  <c r="H555" i="1" s="1"/>
  <c r="C555" i="1"/>
  <c r="G554" i="1"/>
  <c r="D554" i="1"/>
  <c r="H554" i="1" s="1"/>
  <c r="C554" i="1"/>
  <c r="G553" i="1"/>
  <c r="D553" i="1"/>
  <c r="H553" i="1" s="1"/>
  <c r="C553" i="1"/>
  <c r="G552" i="1"/>
  <c r="D552" i="1"/>
  <c r="H552" i="1" s="1"/>
  <c r="C552" i="1"/>
  <c r="G551" i="1"/>
  <c r="D551" i="1"/>
  <c r="H551" i="1" s="1"/>
  <c r="C551" i="1"/>
  <c r="G550" i="1"/>
  <c r="D550" i="1"/>
  <c r="H550" i="1" s="1"/>
  <c r="C550" i="1"/>
  <c r="G549" i="1"/>
  <c r="D549" i="1"/>
  <c r="H549" i="1" s="1"/>
  <c r="C549" i="1"/>
  <c r="G548" i="1"/>
  <c r="D548" i="1"/>
  <c r="H548" i="1" s="1"/>
  <c r="C548" i="1"/>
  <c r="G547" i="1"/>
  <c r="D547" i="1"/>
  <c r="H547" i="1" s="1"/>
  <c r="C547" i="1"/>
  <c r="G546" i="1"/>
  <c r="D546" i="1"/>
  <c r="H546" i="1" s="1"/>
  <c r="C546" i="1"/>
  <c r="G545" i="1"/>
  <c r="D545" i="1"/>
  <c r="H545" i="1" s="1"/>
  <c r="C545" i="1"/>
  <c r="G544" i="1"/>
  <c r="D544" i="1"/>
  <c r="H544" i="1" s="1"/>
  <c r="C544" i="1"/>
  <c r="G543" i="1"/>
  <c r="D543" i="1"/>
  <c r="H543" i="1" s="1"/>
  <c r="C543" i="1"/>
  <c r="G542" i="1"/>
  <c r="D542" i="1"/>
  <c r="H542" i="1" s="1"/>
  <c r="C542" i="1"/>
  <c r="G541" i="1"/>
  <c r="D541" i="1"/>
  <c r="H541" i="1" s="1"/>
  <c r="C541" i="1"/>
  <c r="G540" i="1"/>
  <c r="D540" i="1"/>
  <c r="H540" i="1" s="1"/>
  <c r="C540" i="1"/>
  <c r="G539" i="1"/>
  <c r="D539" i="1"/>
  <c r="H539" i="1" s="1"/>
  <c r="C539" i="1"/>
  <c r="G538" i="1"/>
  <c r="D538" i="1"/>
  <c r="H538" i="1" s="1"/>
  <c r="C538" i="1"/>
  <c r="G537" i="1"/>
  <c r="D537" i="1"/>
  <c r="H537" i="1" s="1"/>
  <c r="C537" i="1"/>
  <c r="G536" i="1"/>
  <c r="D536" i="1"/>
  <c r="H536" i="1" s="1"/>
  <c r="C536" i="1"/>
  <c r="G535" i="1"/>
  <c r="D535" i="1"/>
  <c r="H535" i="1" s="1"/>
  <c r="C535" i="1"/>
  <c r="G534" i="1"/>
  <c r="D534" i="1"/>
  <c r="H534" i="1" s="1"/>
  <c r="C534" i="1"/>
  <c r="G533" i="1"/>
  <c r="D533" i="1"/>
  <c r="H533" i="1" s="1"/>
  <c r="C533" i="1"/>
  <c r="D532" i="1"/>
  <c r="D531" i="1"/>
  <c r="H531" i="1" s="1"/>
  <c r="C531" i="1"/>
  <c r="D530" i="1"/>
  <c r="H530" i="1" s="1"/>
  <c r="C530" i="1"/>
  <c r="D529" i="1"/>
  <c r="H529" i="1" s="1"/>
  <c r="C529" i="1"/>
  <c r="D528" i="1"/>
  <c r="H528" i="1" s="1"/>
  <c r="C528" i="1"/>
  <c r="D527" i="1"/>
  <c r="H527" i="1" s="1"/>
  <c r="C527" i="1"/>
  <c r="D526" i="1"/>
  <c r="H526" i="1" s="1"/>
  <c r="C526" i="1"/>
  <c r="D525" i="1"/>
  <c r="H525" i="1" s="1"/>
  <c r="C525" i="1"/>
  <c r="D524" i="1"/>
  <c r="H524" i="1" s="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G508" i="1"/>
  <c r="D508" i="1"/>
  <c r="H508" i="1" s="1"/>
  <c r="C508" i="1"/>
  <c r="G507" i="1"/>
  <c r="D507" i="1"/>
  <c r="H507" i="1" s="1"/>
  <c r="C507" i="1"/>
  <c r="G506" i="1"/>
  <c r="D506" i="1"/>
  <c r="H506" i="1" s="1"/>
  <c r="C506" i="1"/>
  <c r="G505" i="1"/>
  <c r="D505" i="1"/>
  <c r="H505" i="1" s="1"/>
  <c r="C505" i="1"/>
  <c r="G504" i="1"/>
  <c r="D504" i="1"/>
  <c r="H504" i="1" s="1"/>
  <c r="C504" i="1"/>
  <c r="G503" i="1"/>
  <c r="D503" i="1"/>
  <c r="H503" i="1" s="1"/>
  <c r="C503" i="1"/>
  <c r="G502" i="1"/>
  <c r="D502" i="1"/>
  <c r="H502" i="1" s="1"/>
  <c r="C502" i="1"/>
  <c r="G501" i="1"/>
  <c r="D501" i="1"/>
  <c r="H501" i="1" s="1"/>
  <c r="C501" i="1"/>
  <c r="G500" i="1"/>
  <c r="D500" i="1"/>
  <c r="H500" i="1" s="1"/>
  <c r="C500" i="1"/>
  <c r="G499" i="1"/>
  <c r="D499" i="1"/>
  <c r="H499" i="1" s="1"/>
  <c r="C499" i="1"/>
  <c r="G498" i="1"/>
  <c r="D498" i="1"/>
  <c r="H498" i="1" s="1"/>
  <c r="C498" i="1"/>
  <c r="G497" i="1"/>
  <c r="D497" i="1"/>
  <c r="H497" i="1" s="1"/>
  <c r="C497" i="1"/>
  <c r="G496" i="1"/>
  <c r="D496" i="1"/>
  <c r="H496" i="1" s="1"/>
  <c r="C496" i="1"/>
  <c r="G495" i="1"/>
  <c r="D495" i="1"/>
  <c r="H495" i="1" s="1"/>
  <c r="C495" i="1"/>
  <c r="G494" i="1"/>
  <c r="D494" i="1"/>
  <c r="H494" i="1" s="1"/>
  <c r="C494" i="1"/>
  <c r="G493" i="1"/>
  <c r="D493" i="1"/>
  <c r="H493" i="1" s="1"/>
  <c r="C493" i="1"/>
  <c r="G492" i="1"/>
  <c r="D492" i="1"/>
  <c r="H492" i="1" s="1"/>
  <c r="C492" i="1"/>
  <c r="G491" i="1"/>
  <c r="D491" i="1"/>
  <c r="H491" i="1" s="1"/>
  <c r="C491" i="1"/>
  <c r="G490" i="1"/>
  <c r="D490" i="1"/>
  <c r="H490" i="1" s="1"/>
  <c r="C490" i="1"/>
  <c r="G489" i="1"/>
  <c r="D489" i="1"/>
  <c r="H489" i="1" s="1"/>
  <c r="C489" i="1"/>
  <c r="G488" i="1"/>
  <c r="D488" i="1"/>
  <c r="H488" i="1" s="1"/>
  <c r="C488" i="1"/>
  <c r="G487" i="1"/>
  <c r="D487" i="1"/>
  <c r="H487" i="1" s="1"/>
  <c r="C487" i="1"/>
  <c r="G486" i="1"/>
  <c r="D486" i="1"/>
  <c r="H486" i="1" s="1"/>
  <c r="C486" i="1"/>
  <c r="G485" i="1"/>
  <c r="D485" i="1"/>
  <c r="H485" i="1" s="1"/>
  <c r="C485" i="1"/>
  <c r="G484" i="1"/>
  <c r="D484" i="1"/>
  <c r="H484" i="1" s="1"/>
  <c r="C484" i="1"/>
  <c r="G483" i="1"/>
  <c r="D483" i="1"/>
  <c r="H483" i="1" s="1"/>
  <c r="C483" i="1"/>
  <c r="G482" i="1"/>
  <c r="D482" i="1"/>
  <c r="H482" i="1" s="1"/>
  <c r="C482" i="1"/>
  <c r="G481" i="1"/>
  <c r="D481" i="1"/>
  <c r="H481" i="1" s="1"/>
  <c r="C481" i="1"/>
  <c r="G480" i="1"/>
  <c r="D480" i="1"/>
  <c r="H480" i="1" s="1"/>
  <c r="C480" i="1"/>
  <c r="G479" i="1"/>
  <c r="D479" i="1"/>
  <c r="H479" i="1" s="1"/>
  <c r="C479" i="1"/>
  <c r="C478" i="1"/>
  <c r="G477" i="1"/>
  <c r="D477" i="1"/>
  <c r="H477" i="1" s="1"/>
  <c r="C477" i="1"/>
  <c r="G476" i="1"/>
  <c r="D476" i="1"/>
  <c r="H476" i="1" s="1"/>
  <c r="C476" i="1"/>
  <c r="G475" i="1"/>
  <c r="D475" i="1"/>
  <c r="H475" i="1" s="1"/>
  <c r="C475" i="1"/>
  <c r="G474" i="1"/>
  <c r="D474" i="1"/>
  <c r="H474" i="1" s="1"/>
  <c r="C474" i="1"/>
  <c r="G473" i="1"/>
  <c r="D473" i="1"/>
  <c r="H473" i="1" s="1"/>
  <c r="C473" i="1"/>
  <c r="G472" i="1"/>
  <c r="D472" i="1"/>
  <c r="H472" i="1" s="1"/>
  <c r="C472" i="1"/>
  <c r="G471" i="1"/>
  <c r="D471" i="1"/>
  <c r="H471" i="1" s="1"/>
  <c r="C471" i="1"/>
  <c r="G470" i="1"/>
  <c r="D470" i="1"/>
  <c r="H470" i="1" s="1"/>
  <c r="C470" i="1"/>
  <c r="G469" i="1"/>
  <c r="D469" i="1"/>
  <c r="H469" i="1" s="1"/>
  <c r="C469" i="1"/>
  <c r="G468" i="1"/>
  <c r="D468" i="1"/>
  <c r="H468" i="1" s="1"/>
  <c r="C468" i="1"/>
  <c r="G467" i="1"/>
  <c r="D467" i="1"/>
  <c r="H467" i="1" s="1"/>
  <c r="C467" i="1"/>
  <c r="D466" i="1"/>
  <c r="D465" i="1"/>
  <c r="H465" i="1" s="1"/>
  <c r="C465" i="1"/>
  <c r="D464" i="1"/>
  <c r="H464" i="1" s="1"/>
  <c r="C464" i="1"/>
  <c r="D463" i="1"/>
  <c r="H463" i="1" s="1"/>
  <c r="C463" i="1"/>
  <c r="D462" i="1"/>
  <c r="H462" i="1" s="1"/>
  <c r="C462" i="1"/>
  <c r="D461" i="1"/>
  <c r="H461" i="1" s="1"/>
  <c r="C461" i="1"/>
  <c r="D460" i="1"/>
  <c r="H460" i="1" s="1"/>
  <c r="C460" i="1"/>
  <c r="D459" i="1"/>
  <c r="H459" i="1" s="1"/>
  <c r="C459" i="1"/>
  <c r="D458" i="1"/>
  <c r="H458" i="1" s="1"/>
  <c r="C458" i="1"/>
  <c r="D457" i="1"/>
  <c r="H457" i="1" s="1"/>
  <c r="C457" i="1"/>
  <c r="D456" i="1"/>
  <c r="H456" i="1" s="1"/>
  <c r="C456" i="1"/>
  <c r="D455" i="1"/>
  <c r="H455" i="1" s="1"/>
  <c r="C455" i="1"/>
  <c r="D454" i="1"/>
  <c r="H454" i="1" s="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D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D429" i="1"/>
  <c r="G428" i="1"/>
  <c r="D428" i="1"/>
  <c r="H428" i="1" s="1"/>
  <c r="C428" i="1"/>
  <c r="G427" i="1"/>
  <c r="D427" i="1"/>
  <c r="H427" i="1" s="1"/>
  <c r="C427" i="1"/>
  <c r="G426" i="1"/>
  <c r="D426" i="1"/>
  <c r="H426" i="1" s="1"/>
  <c r="C426" i="1"/>
  <c r="G425" i="1"/>
  <c r="D425" i="1"/>
  <c r="H425" i="1" s="1"/>
  <c r="C425" i="1"/>
  <c r="G424" i="1"/>
  <c r="D424" i="1"/>
  <c r="H424" i="1" s="1"/>
  <c r="C424" i="1"/>
  <c r="G423" i="1"/>
  <c r="D423" i="1"/>
  <c r="H423" i="1" s="1"/>
  <c r="C423" i="1"/>
  <c r="G422" i="1"/>
  <c r="D422" i="1"/>
  <c r="H422" i="1" s="1"/>
  <c r="C422" i="1"/>
  <c r="G421" i="1"/>
  <c r="D421" i="1"/>
  <c r="H421" i="1" s="1"/>
  <c r="C421" i="1"/>
  <c r="G420" i="1"/>
  <c r="D420" i="1"/>
  <c r="H420" i="1" s="1"/>
  <c r="C420" i="1"/>
  <c r="G419" i="1"/>
  <c r="D419" i="1"/>
  <c r="H419" i="1" s="1"/>
  <c r="C419" i="1"/>
  <c r="G418" i="1"/>
  <c r="D418" i="1"/>
  <c r="H418" i="1" s="1"/>
  <c r="C418" i="1"/>
  <c r="G417" i="1"/>
  <c r="D417" i="1"/>
  <c r="H417" i="1" s="1"/>
  <c r="C417" i="1"/>
  <c r="G416" i="1"/>
  <c r="D416" i="1"/>
  <c r="H416" i="1" s="1"/>
  <c r="C416" i="1"/>
  <c r="D415" i="1"/>
  <c r="D414" i="1"/>
  <c r="H413" i="1"/>
  <c r="G413" i="1"/>
  <c r="D413" i="1"/>
  <c r="C413" i="1"/>
  <c r="C412" i="1"/>
  <c r="D411" i="1"/>
  <c r="G411" i="1" s="1"/>
  <c r="C411" i="1"/>
  <c r="H406" i="1"/>
  <c r="G406" i="1"/>
  <c r="D406" i="1"/>
  <c r="C406" i="1"/>
  <c r="D405" i="1"/>
  <c r="H405" i="1" s="1"/>
  <c r="C405" i="1"/>
  <c r="H404" i="1"/>
  <c r="G404" i="1"/>
  <c r="D404" i="1"/>
  <c r="C404" i="1"/>
  <c r="G401" i="1"/>
  <c r="D401" i="1"/>
  <c r="H401" i="1" s="1"/>
  <c r="C401" i="1"/>
  <c r="G400" i="1"/>
  <c r="D400" i="1"/>
  <c r="H400" i="1" s="1"/>
  <c r="C400" i="1"/>
  <c r="G399" i="1"/>
  <c r="D399" i="1"/>
  <c r="H399" i="1" s="1"/>
  <c r="C399" i="1"/>
  <c r="D398" i="1"/>
  <c r="H398" i="1" s="1"/>
  <c r="C398" i="1"/>
  <c r="D397" i="1"/>
  <c r="H397" i="1" s="1"/>
  <c r="C397" i="1"/>
  <c r="G396" i="1"/>
  <c r="D396" i="1"/>
  <c r="H396" i="1" s="1"/>
  <c r="C396" i="1"/>
  <c r="G395" i="1"/>
  <c r="D395" i="1"/>
  <c r="H395" i="1" s="1"/>
  <c r="C395" i="1"/>
  <c r="G394" i="1"/>
  <c r="D394" i="1"/>
  <c r="H394" i="1" s="1"/>
  <c r="C394" i="1"/>
  <c r="G393" i="1"/>
  <c r="D393" i="1"/>
  <c r="H393" i="1" s="1"/>
  <c r="C393" i="1"/>
  <c r="G392" i="1"/>
  <c r="D392" i="1"/>
  <c r="H392" i="1" s="1"/>
  <c r="C392" i="1"/>
  <c r="G391" i="1"/>
  <c r="D391" i="1"/>
  <c r="H391" i="1" s="1"/>
  <c r="C391" i="1"/>
  <c r="G390" i="1"/>
  <c r="D390" i="1"/>
  <c r="H390" i="1" s="1"/>
  <c r="C390" i="1"/>
  <c r="G389" i="1"/>
  <c r="D389" i="1"/>
  <c r="H389" i="1" s="1"/>
  <c r="C389" i="1"/>
  <c r="G388" i="1"/>
  <c r="D388" i="1"/>
  <c r="H388" i="1" s="1"/>
  <c r="C388" i="1"/>
  <c r="G387" i="1"/>
  <c r="D387" i="1"/>
  <c r="H387" i="1" s="1"/>
  <c r="C387" i="1"/>
  <c r="C386" i="1"/>
  <c r="G385" i="1"/>
  <c r="D385" i="1"/>
  <c r="H385" i="1" s="1"/>
  <c r="C385" i="1"/>
  <c r="G384" i="1"/>
  <c r="D384" i="1"/>
  <c r="H384" i="1" s="1"/>
  <c r="C384" i="1"/>
  <c r="G383" i="1"/>
  <c r="D383" i="1"/>
  <c r="H383" i="1" s="1"/>
  <c r="C383" i="1"/>
  <c r="G382" i="1"/>
  <c r="D382" i="1"/>
  <c r="H382" i="1" s="1"/>
  <c r="C382" i="1"/>
  <c r="D381" i="1"/>
  <c r="H381" i="1" s="1"/>
  <c r="C381" i="1"/>
  <c r="G380" i="1"/>
  <c r="D380" i="1"/>
  <c r="H380" i="1" s="1"/>
  <c r="C380" i="1"/>
  <c r="D379" i="1"/>
  <c r="H379" i="1" s="1"/>
  <c r="C379" i="1"/>
  <c r="C378" i="1"/>
  <c r="G377" i="1"/>
  <c r="D377" i="1"/>
  <c r="H377" i="1" s="1"/>
  <c r="C377" i="1"/>
  <c r="G376" i="1"/>
  <c r="D376" i="1"/>
  <c r="H376" i="1" s="1"/>
  <c r="C376" i="1"/>
  <c r="G375" i="1"/>
  <c r="D375" i="1"/>
  <c r="H375" i="1" s="1"/>
  <c r="C375" i="1"/>
  <c r="G374" i="1"/>
  <c r="D374" i="1"/>
  <c r="H374" i="1" s="1"/>
  <c r="C374" i="1"/>
  <c r="D373" i="1"/>
  <c r="D372" i="1"/>
  <c r="H372" i="1" s="1"/>
  <c r="C372" i="1"/>
  <c r="D371" i="1"/>
  <c r="H371" i="1" s="1"/>
  <c r="C371" i="1"/>
  <c r="D370" i="1"/>
  <c r="H370" i="1" s="1"/>
  <c r="C370" i="1"/>
  <c r="D369" i="1"/>
  <c r="H369" i="1" s="1"/>
  <c r="C369" i="1"/>
  <c r="D368" i="1"/>
  <c r="H368" i="1" s="1"/>
  <c r="C368" i="1"/>
  <c r="D367" i="1"/>
  <c r="H367" i="1" s="1"/>
  <c r="C367" i="1"/>
  <c r="D366" i="1"/>
  <c r="H366" i="1" s="1"/>
  <c r="C366" i="1"/>
  <c r="D365" i="1"/>
  <c r="H365" i="1" s="1"/>
  <c r="C365" i="1"/>
  <c r="C364" i="1"/>
  <c r="D363" i="1"/>
  <c r="H363" i="1" s="1"/>
  <c r="C363" i="1"/>
  <c r="D362" i="1"/>
  <c r="H362" i="1" s="1"/>
  <c r="C362" i="1"/>
  <c r="D361" i="1"/>
  <c r="H361" i="1" s="1"/>
  <c r="C361" i="1"/>
  <c r="D360" i="1"/>
  <c r="H360" i="1" s="1"/>
  <c r="C360" i="1"/>
  <c r="D359" i="1"/>
  <c r="H359" i="1" s="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D347" i="1"/>
  <c r="D346" i="1"/>
  <c r="D344" i="1"/>
  <c r="H344" i="1" s="1"/>
  <c r="C344" i="1"/>
  <c r="D343" i="1"/>
  <c r="H343" i="1" s="1"/>
  <c r="C343" i="1"/>
  <c r="D342" i="1"/>
  <c r="H342" i="1" s="1"/>
  <c r="C342" i="1"/>
  <c r="D341" i="1"/>
  <c r="H341" i="1" s="1"/>
  <c r="C341" i="1"/>
  <c r="D340" i="1"/>
  <c r="H340" i="1" s="1"/>
  <c r="C340" i="1"/>
  <c r="D339" i="1"/>
  <c r="H339" i="1" s="1"/>
  <c r="C339" i="1"/>
  <c r="D338" i="1"/>
  <c r="H338" i="1" s="1"/>
  <c r="C338" i="1"/>
  <c r="D337" i="1"/>
  <c r="H337" i="1" s="1"/>
  <c r="C337" i="1"/>
  <c r="D336" i="1"/>
  <c r="H336" i="1" s="1"/>
  <c r="C336" i="1"/>
  <c r="D335" i="1"/>
  <c r="H335" i="1" s="1"/>
  <c r="C335" i="1"/>
  <c r="D334" i="1"/>
  <c r="H334" i="1" s="1"/>
  <c r="C334" i="1"/>
  <c r="D333" i="1"/>
  <c r="H333" i="1" s="1"/>
  <c r="C333" i="1"/>
  <c r="D332" i="1"/>
  <c r="H332" i="1" s="1"/>
  <c r="C332" i="1"/>
  <c r="D331" i="1"/>
  <c r="H331" i="1" s="1"/>
  <c r="C331" i="1"/>
  <c r="D330" i="1"/>
  <c r="H330" i="1" s="1"/>
  <c r="C330" i="1"/>
  <c r="D329" i="1"/>
  <c r="H329" i="1" s="1"/>
  <c r="C329" i="1"/>
  <c r="D328" i="1"/>
  <c r="H328" i="1" s="1"/>
  <c r="C328" i="1"/>
  <c r="D327" i="1"/>
  <c r="H327" i="1" s="1"/>
  <c r="C327" i="1"/>
  <c r="D326" i="1"/>
  <c r="H326" i="1" s="1"/>
  <c r="C326" i="1"/>
  <c r="D325" i="1"/>
  <c r="H325" i="1" s="1"/>
  <c r="C325" i="1"/>
  <c r="D324" i="1"/>
  <c r="H324" i="1" s="1"/>
  <c r="C324" i="1"/>
  <c r="D323" i="1"/>
  <c r="H323" i="1" s="1"/>
  <c r="C323" i="1"/>
  <c r="D322" i="1"/>
  <c r="H322" i="1" s="1"/>
  <c r="C322" i="1"/>
  <c r="D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D292" i="1"/>
  <c r="H292" i="1" s="1"/>
  <c r="C292" i="1"/>
  <c r="D291" i="1"/>
  <c r="H291" i="1" s="1"/>
  <c r="C291" i="1"/>
  <c r="D290" i="1"/>
  <c r="H290" i="1" s="1"/>
  <c r="C290" i="1"/>
  <c r="D289" i="1"/>
  <c r="H289" i="1" s="1"/>
  <c r="C289" i="1"/>
  <c r="D288" i="1"/>
  <c r="H288" i="1" s="1"/>
  <c r="C288" i="1"/>
  <c r="D284" i="1"/>
  <c r="D283" i="1"/>
  <c r="H283" i="1" s="1"/>
  <c r="C283" i="1"/>
  <c r="D282" i="1"/>
  <c r="H282" i="1" s="1"/>
  <c r="C282" i="1"/>
  <c r="D281" i="1"/>
  <c r="H281" i="1" s="1"/>
  <c r="C281" i="1"/>
  <c r="D280" i="1"/>
  <c r="H280" i="1" s="1"/>
  <c r="C280" i="1"/>
  <c r="D279" i="1"/>
  <c r="H279" i="1" s="1"/>
  <c r="C279" i="1"/>
  <c r="D278" i="1"/>
  <c r="H278" i="1" s="1"/>
  <c r="C278" i="1"/>
  <c r="D277" i="1"/>
  <c r="H277" i="1" s="1"/>
  <c r="C277" i="1"/>
  <c r="D276" i="1"/>
  <c r="H276" i="1" s="1"/>
  <c r="C276" i="1"/>
  <c r="D275" i="1"/>
  <c r="H274" i="1"/>
  <c r="D274" i="1"/>
  <c r="G274" i="1" s="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H263" i="1"/>
  <c r="G263" i="1"/>
  <c r="D263" i="1"/>
  <c r="C263" i="1"/>
  <c r="H262" i="1"/>
  <c r="G262" i="1"/>
  <c r="D262" i="1"/>
  <c r="C262" i="1"/>
  <c r="H261" i="1"/>
  <c r="G261" i="1"/>
  <c r="D261" i="1"/>
  <c r="C261" i="1"/>
  <c r="D260" i="1"/>
  <c r="D259" i="1"/>
  <c r="D258" i="1"/>
  <c r="H258" i="1" s="1"/>
  <c r="C258" i="1"/>
  <c r="D257" i="1"/>
  <c r="H257" i="1" s="1"/>
  <c r="C257" i="1"/>
  <c r="D256" i="1"/>
  <c r="H256" i="1" s="1"/>
  <c r="C256" i="1"/>
  <c r="D255" i="1"/>
  <c r="H255" i="1" s="1"/>
  <c r="C255" i="1"/>
  <c r="D254" i="1"/>
  <c r="H254" i="1" s="1"/>
  <c r="C254" i="1"/>
  <c r="D253" i="1"/>
  <c r="H253" i="1" s="1"/>
  <c r="C253" i="1"/>
  <c r="D252" i="1"/>
  <c r="H252" i="1" s="1"/>
  <c r="C252" i="1"/>
  <c r="D251" i="1"/>
  <c r="H251" i="1" s="1"/>
  <c r="C251" i="1"/>
  <c r="D250" i="1"/>
  <c r="H250" i="1" s="1"/>
  <c r="C250" i="1"/>
  <c r="D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D227" i="1"/>
  <c r="G226" i="1"/>
  <c r="D226" i="1"/>
  <c r="H226" i="1" s="1"/>
  <c r="C226" i="1"/>
  <c r="G225" i="1"/>
  <c r="D225" i="1"/>
  <c r="H225" i="1" s="1"/>
  <c r="C225" i="1"/>
  <c r="G224" i="1"/>
  <c r="D224" i="1"/>
  <c r="H224" i="1" s="1"/>
  <c r="C224" i="1"/>
  <c r="G223" i="1"/>
  <c r="D223" i="1"/>
  <c r="H223" i="1" s="1"/>
  <c r="C223" i="1"/>
  <c r="G222" i="1"/>
  <c r="D222" i="1"/>
  <c r="H222" i="1" s="1"/>
  <c r="C222" i="1"/>
  <c r="G221" i="1"/>
  <c r="D221" i="1"/>
  <c r="H221" i="1" s="1"/>
  <c r="C221" i="1"/>
  <c r="D220" i="1"/>
  <c r="D219" i="1"/>
  <c r="H219" i="1" s="1"/>
  <c r="C219" i="1"/>
  <c r="D218" i="1"/>
  <c r="H218" i="1" s="1"/>
  <c r="C218" i="1"/>
  <c r="D217" i="1"/>
  <c r="H217" i="1" s="1"/>
  <c r="C217" i="1"/>
  <c r="D216" i="1"/>
  <c r="H216" i="1" s="1"/>
  <c r="C216" i="1"/>
  <c r="D215" i="1"/>
  <c r="H214" i="1"/>
  <c r="G214" i="1"/>
  <c r="D214" i="1"/>
  <c r="C214" i="1"/>
  <c r="H213" i="1"/>
  <c r="D213" i="1"/>
  <c r="G213" i="1" s="1"/>
  <c r="C213" i="1"/>
  <c r="H212" i="1"/>
  <c r="G212" i="1"/>
  <c r="D212" i="1"/>
  <c r="C212" i="1"/>
  <c r="D211" i="1"/>
  <c r="H210" i="1"/>
  <c r="G210" i="1"/>
  <c r="D210" i="1"/>
  <c r="C210" i="1"/>
  <c r="H209" i="1"/>
  <c r="G209" i="1"/>
  <c r="D209" i="1"/>
  <c r="C209" i="1"/>
  <c r="H208" i="1"/>
  <c r="D208" i="1"/>
  <c r="G208" i="1" s="1"/>
  <c r="C208" i="1"/>
  <c r="H207" i="1"/>
  <c r="D207" i="1"/>
  <c r="G207" i="1" s="1"/>
  <c r="C207"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D191" i="1"/>
  <c r="H191" i="1" s="1"/>
  <c r="C191" i="1"/>
  <c r="D190" i="1"/>
  <c r="H190" i="1" s="1"/>
  <c r="C190" i="1"/>
  <c r="D189" i="1"/>
  <c r="H189" i="1" s="1"/>
  <c r="C189" i="1"/>
  <c r="D188" i="1"/>
  <c r="H188" i="1" s="1"/>
  <c r="C188" i="1"/>
  <c r="D187" i="1"/>
  <c r="H187" i="1" s="1"/>
  <c r="C187" i="1"/>
  <c r="D186" i="1"/>
  <c r="H186" i="1" s="1"/>
  <c r="C186" i="1"/>
  <c r="D185" i="1"/>
  <c r="H185" i="1" s="1"/>
  <c r="C185" i="1"/>
  <c r="D184" i="1"/>
  <c r="H184" i="1" s="1"/>
  <c r="C184" i="1"/>
  <c r="D183" i="1"/>
  <c r="H183" i="1" s="1"/>
  <c r="C183" i="1"/>
  <c r="D182" i="1"/>
  <c r="H182" i="1" s="1"/>
  <c r="C182" i="1"/>
  <c r="D181" i="1"/>
  <c r="H181" i="1" s="1"/>
  <c r="C181" i="1"/>
  <c r="D180" i="1"/>
  <c r="H180" i="1" s="1"/>
  <c r="C180" i="1"/>
  <c r="D179" i="1"/>
  <c r="H179" i="1" s="1"/>
  <c r="C179" i="1"/>
  <c r="D178" i="1"/>
  <c r="H178" i="1" s="1"/>
  <c r="C178" i="1"/>
  <c r="D177" i="1"/>
  <c r="H177" i="1" s="1"/>
  <c r="C177" i="1"/>
  <c r="D176" i="1"/>
  <c r="H176" i="1" s="1"/>
  <c r="C176" i="1"/>
  <c r="D175" i="1"/>
  <c r="H175" i="1" s="1"/>
  <c r="C175" i="1"/>
  <c r="D174" i="1"/>
  <c r="H174" i="1" s="1"/>
  <c r="C174" i="1"/>
  <c r="D172" i="1"/>
  <c r="G172" i="1" s="1"/>
  <c r="C172" i="1"/>
  <c r="H171" i="1"/>
  <c r="G171" i="1"/>
  <c r="D171" i="1"/>
  <c r="C171" i="1"/>
  <c r="D170" i="1"/>
  <c r="H170" i="1" s="1"/>
  <c r="C170" i="1"/>
  <c r="D169" i="1"/>
  <c r="H169" i="1" s="1"/>
  <c r="C169" i="1"/>
  <c r="D168" i="1"/>
  <c r="H168" i="1" s="1"/>
  <c r="C168" i="1"/>
  <c r="D167" i="1"/>
  <c r="H167" i="1" s="1"/>
  <c r="C167" i="1"/>
  <c r="D166" i="1"/>
  <c r="H166" i="1" s="1"/>
  <c r="C166" i="1"/>
  <c r="C165" i="1"/>
  <c r="D164" i="1"/>
  <c r="H164" i="1" s="1"/>
  <c r="C164" i="1"/>
  <c r="D163" i="1"/>
  <c r="H163" i="1" s="1"/>
  <c r="C163" i="1"/>
  <c r="D162" i="1"/>
  <c r="H162" i="1" s="1"/>
  <c r="C162" i="1"/>
  <c r="D161" i="1"/>
  <c r="H161" i="1" s="1"/>
  <c r="C161" i="1"/>
  <c r="D160" i="1"/>
  <c r="G158" i="1"/>
  <c r="D158" i="1"/>
  <c r="H158" i="1" s="1"/>
  <c r="C158" i="1"/>
  <c r="G157" i="1"/>
  <c r="D157" i="1"/>
  <c r="H157" i="1" s="1"/>
  <c r="C157" i="1"/>
  <c r="G156" i="1"/>
  <c r="D156" i="1"/>
  <c r="H156" i="1" s="1"/>
  <c r="C156" i="1"/>
  <c r="D155" i="1"/>
  <c r="D154" i="1"/>
  <c r="H154" i="1" s="1"/>
  <c r="C154" i="1"/>
  <c r="D153" i="1"/>
  <c r="H153" i="1" s="1"/>
  <c r="C153" i="1"/>
  <c r="D152" i="1"/>
  <c r="H152" i="1" s="1"/>
  <c r="C152" i="1"/>
  <c r="D151" i="1"/>
  <c r="H151" i="1" s="1"/>
  <c r="C151" i="1"/>
  <c r="D150" i="1"/>
  <c r="H150" i="1" s="1"/>
  <c r="C150" i="1"/>
  <c r="D149" i="1"/>
  <c r="G146" i="1"/>
  <c r="D146" i="1"/>
  <c r="H146" i="1" s="1"/>
  <c r="C146" i="1"/>
  <c r="G145" i="1"/>
  <c r="D145" i="1"/>
  <c r="H145" i="1" s="1"/>
  <c r="C145" i="1"/>
  <c r="G144" i="1"/>
  <c r="D144" i="1"/>
  <c r="H144" i="1" s="1"/>
  <c r="C144" i="1"/>
  <c r="G143" i="1"/>
  <c r="D143" i="1"/>
  <c r="H143" i="1" s="1"/>
  <c r="C143" i="1"/>
  <c r="G142" i="1"/>
  <c r="D142" i="1"/>
  <c r="H142" i="1" s="1"/>
  <c r="C142" i="1"/>
  <c r="G141" i="1"/>
  <c r="D141" i="1"/>
  <c r="H141" i="1" s="1"/>
  <c r="C141" i="1"/>
  <c r="G140" i="1"/>
  <c r="D140" i="1"/>
  <c r="H140" i="1" s="1"/>
  <c r="C140" i="1"/>
  <c r="G139" i="1"/>
  <c r="D139" i="1"/>
  <c r="H139" i="1" s="1"/>
  <c r="C139" i="1"/>
  <c r="G138" i="1"/>
  <c r="D138" i="1"/>
  <c r="H138" i="1" s="1"/>
  <c r="C138" i="1"/>
  <c r="G137" i="1"/>
  <c r="D137" i="1"/>
  <c r="H137" i="1" s="1"/>
  <c r="C137" i="1"/>
  <c r="G136" i="1"/>
  <c r="D136" i="1"/>
  <c r="H136" i="1" s="1"/>
  <c r="C136" i="1"/>
  <c r="D135" i="1"/>
  <c r="D134" i="1"/>
  <c r="H134" i="1" s="1"/>
  <c r="C134" i="1"/>
  <c r="D133" i="1"/>
  <c r="H133" i="1" s="1"/>
  <c r="C133" i="1"/>
  <c r="D132" i="1"/>
  <c r="H132" i="1" s="1"/>
  <c r="C132" i="1"/>
  <c r="D131" i="1"/>
  <c r="H131" i="1" s="1"/>
  <c r="C131" i="1"/>
  <c r="D130" i="1"/>
  <c r="H130" i="1" s="1"/>
  <c r="C130" i="1"/>
  <c r="H128" i="1"/>
  <c r="D128" i="1"/>
  <c r="G128" i="1" s="1"/>
  <c r="C128" i="1"/>
  <c r="H127" i="1"/>
  <c r="G127" i="1"/>
  <c r="D127" i="1"/>
  <c r="C127" i="1"/>
  <c r="H126" i="1"/>
  <c r="G126" i="1"/>
  <c r="D126" i="1"/>
  <c r="C126" i="1"/>
  <c r="H125" i="1"/>
  <c r="G125" i="1"/>
  <c r="D125" i="1"/>
  <c r="C125" i="1"/>
  <c r="D124" i="1"/>
  <c r="G124" i="1" s="1"/>
  <c r="C124" i="1"/>
  <c r="D123" i="1"/>
  <c r="G123" i="1" s="1"/>
  <c r="C123" i="1"/>
  <c r="D122" i="1"/>
  <c r="H122" i="1" s="1"/>
  <c r="C122" i="1"/>
  <c r="D121" i="1"/>
  <c r="G121" i="1" s="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D113" i="1"/>
  <c r="G113" i="1" s="1"/>
  <c r="C113" i="1"/>
  <c r="H112" i="1"/>
  <c r="G112" i="1"/>
  <c r="D112" i="1"/>
  <c r="C112" i="1"/>
  <c r="H111" i="1"/>
  <c r="G111" i="1"/>
  <c r="D111" i="1"/>
  <c r="C111" i="1"/>
  <c r="H110" i="1"/>
  <c r="G110" i="1"/>
  <c r="D110" i="1"/>
  <c r="C110" i="1"/>
  <c r="H109" i="1"/>
  <c r="G109" i="1"/>
  <c r="D109" i="1"/>
  <c r="C109" i="1"/>
  <c r="C108" i="1"/>
  <c r="H107" i="1"/>
  <c r="G107" i="1"/>
  <c r="D107" i="1"/>
  <c r="C107" i="1"/>
  <c r="H106" i="1"/>
  <c r="G106" i="1"/>
  <c r="D106" i="1"/>
  <c r="C106" i="1"/>
  <c r="H105" i="1"/>
  <c r="G105" i="1"/>
  <c r="D105" i="1"/>
  <c r="C105" i="1"/>
  <c r="H104" i="1"/>
  <c r="G104" i="1"/>
  <c r="D104" i="1"/>
  <c r="C104" i="1"/>
  <c r="D103" i="1"/>
  <c r="D101" i="1"/>
  <c r="H101" i="1" s="1"/>
  <c r="C101" i="1"/>
  <c r="D100" i="1"/>
  <c r="H100" i="1" s="1"/>
  <c r="C100" i="1"/>
  <c r="D99" i="1"/>
  <c r="H99" i="1" s="1"/>
  <c r="C99" i="1"/>
  <c r="D98" i="1"/>
  <c r="H98" i="1" s="1"/>
  <c r="C98" i="1"/>
  <c r="D97" i="1"/>
  <c r="H97" i="1" s="1"/>
  <c r="C97" i="1"/>
  <c r="D96" i="1"/>
  <c r="H96" i="1" s="1"/>
  <c r="C96" i="1"/>
  <c r="D95" i="1"/>
  <c r="H95" i="1" s="1"/>
  <c r="C95" i="1"/>
  <c r="D94" i="1"/>
  <c r="H94" i="1" s="1"/>
  <c r="C94" i="1"/>
  <c r="D93" i="1"/>
  <c r="H93" i="1" s="1"/>
  <c r="C93" i="1"/>
  <c r="D92" i="1"/>
  <c r="H92" i="1" s="1"/>
  <c r="C92" i="1"/>
  <c r="D91" i="1"/>
  <c r="H91" i="1" s="1"/>
  <c r="C91" i="1"/>
  <c r="D90" i="1"/>
  <c r="H90" i="1" s="1"/>
  <c r="C90" i="1"/>
  <c r="D89" i="1"/>
  <c r="H89" i="1" s="1"/>
  <c r="C89" i="1"/>
  <c r="D88" i="1"/>
  <c r="H88" i="1" s="1"/>
  <c r="C88" i="1"/>
  <c r="D87" i="1"/>
  <c r="H87" i="1" s="1"/>
  <c r="C87" i="1"/>
  <c r="D86" i="1"/>
  <c r="H86" i="1" s="1"/>
  <c r="C86" i="1"/>
  <c r="D85" i="1"/>
  <c r="H85" i="1" s="1"/>
  <c r="C85" i="1"/>
  <c r="D84" i="1"/>
  <c r="H84" i="1" s="1"/>
  <c r="C84" i="1"/>
  <c r="D83" i="1"/>
  <c r="H83" i="1" s="1"/>
  <c r="C83" i="1"/>
  <c r="D82" i="1"/>
  <c r="H82" i="1" s="1"/>
  <c r="C82" i="1"/>
  <c r="D81" i="1"/>
  <c r="H81" i="1" s="1"/>
  <c r="C81" i="1"/>
  <c r="D80" i="1"/>
  <c r="H80" i="1" s="1"/>
  <c r="C80" i="1"/>
  <c r="D79" i="1"/>
  <c r="H79" i="1" s="1"/>
  <c r="C79" i="1"/>
  <c r="H77" i="1"/>
  <c r="D77" i="1"/>
  <c r="G77" i="1" s="1"/>
  <c r="C77" i="1"/>
  <c r="H76" i="1"/>
  <c r="D76" i="1"/>
  <c r="G76" i="1" s="1"/>
  <c r="C76" i="1"/>
  <c r="H75" i="1"/>
  <c r="D75" i="1"/>
  <c r="G75" i="1" s="1"/>
  <c r="C75" i="1"/>
  <c r="H74" i="1"/>
  <c r="D74" i="1"/>
  <c r="G74" i="1" s="1"/>
  <c r="C74" i="1"/>
  <c r="H73" i="1"/>
  <c r="D73" i="1"/>
  <c r="G73" i="1" s="1"/>
  <c r="C73" i="1"/>
  <c r="H72" i="1"/>
  <c r="D72" i="1"/>
  <c r="G72" i="1" s="1"/>
  <c r="C72" i="1"/>
  <c r="H71" i="1"/>
  <c r="D71" i="1"/>
  <c r="G71" i="1" s="1"/>
  <c r="C71" i="1"/>
  <c r="C70" i="1"/>
  <c r="H69" i="1"/>
  <c r="D69" i="1"/>
  <c r="G69" i="1" s="1"/>
  <c r="C69" i="1"/>
  <c r="H68" i="1"/>
  <c r="D68" i="1"/>
  <c r="G68" i="1" s="1"/>
  <c r="C68" i="1"/>
  <c r="D67" i="1"/>
  <c r="H66" i="1"/>
  <c r="G66" i="1"/>
  <c r="D66" i="1"/>
  <c r="C66" i="1"/>
  <c r="D65" i="1"/>
  <c r="H65" i="1" s="1"/>
  <c r="C65" i="1"/>
  <c r="D64" i="1"/>
  <c r="G63" i="1"/>
  <c r="D63" i="1"/>
  <c r="H63" i="1" s="1"/>
  <c r="C63" i="1"/>
  <c r="G62" i="1"/>
  <c r="D62" i="1"/>
  <c r="H62" i="1" s="1"/>
  <c r="C62" i="1"/>
  <c r="D61" i="1"/>
  <c r="D60" i="1"/>
  <c r="H60" i="1" s="1"/>
  <c r="C60" i="1"/>
  <c r="D59" i="1"/>
  <c r="H59" i="1" s="1"/>
  <c r="C59" i="1"/>
  <c r="D58" i="1"/>
  <c r="H58" i="1" s="1"/>
  <c r="C58" i="1"/>
  <c r="D57" i="1"/>
  <c r="H57" i="1" s="1"/>
  <c r="C57" i="1"/>
  <c r="D56" i="1"/>
  <c r="H56" i="1" s="1"/>
  <c r="C56" i="1"/>
  <c r="D55" i="1"/>
  <c r="H55" i="1" s="1"/>
  <c r="C55" i="1"/>
  <c r="D54" i="1"/>
  <c r="H54" i="1" s="1"/>
  <c r="C54" i="1"/>
  <c r="D53" i="1"/>
  <c r="H53" i="1" s="1"/>
  <c r="C53" i="1"/>
  <c r="D52" i="1"/>
  <c r="H52" i="1" s="1"/>
  <c r="C52" i="1"/>
  <c r="D51" i="1"/>
  <c r="H51" i="1" s="1"/>
  <c r="C51" i="1"/>
  <c r="D50" i="1"/>
  <c r="H50" i="1" s="1"/>
  <c r="C50" i="1"/>
  <c r="D49" i="1"/>
  <c r="H49" i="1" s="1"/>
  <c r="C49" i="1"/>
  <c r="D48" i="1"/>
  <c r="H48" i="1" s="1"/>
  <c r="C48" i="1"/>
  <c r="D47" i="1"/>
  <c r="H47" i="1" s="1"/>
  <c r="C47" i="1"/>
  <c r="H45" i="1"/>
  <c r="D45" i="1"/>
  <c r="G45" i="1" s="1"/>
  <c r="C45" i="1"/>
  <c r="H44" i="1"/>
  <c r="D44" i="1"/>
  <c r="G44" i="1" s="1"/>
  <c r="C44" i="1"/>
  <c r="H43" i="1"/>
  <c r="D43" i="1"/>
  <c r="G43" i="1" s="1"/>
  <c r="C43" i="1"/>
  <c r="H42" i="1"/>
  <c r="D42" i="1"/>
  <c r="G42" i="1" s="1"/>
  <c r="C42" i="1"/>
  <c r="H41" i="1"/>
  <c r="D41" i="1"/>
  <c r="G41" i="1" s="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D25" i="1"/>
  <c r="G24" i="1"/>
  <c r="D24" i="1"/>
  <c r="H24" i="1" s="1"/>
  <c r="C24" i="1"/>
  <c r="G23" i="1"/>
  <c r="D23" i="1"/>
  <c r="H23" i="1" s="1"/>
  <c r="C23" i="1"/>
  <c r="G22" i="1"/>
  <c r="D22" i="1"/>
  <c r="H22" i="1" s="1"/>
  <c r="C22" i="1"/>
  <c r="G21" i="1"/>
  <c r="D21" i="1"/>
  <c r="H21" i="1" s="1"/>
  <c r="C21" i="1"/>
  <c r="G20" i="1"/>
  <c r="D20" i="1"/>
  <c r="H20" i="1" s="1"/>
  <c r="C20" i="1"/>
  <c r="D19" i="1"/>
  <c r="D18" i="1"/>
  <c r="H18" i="1" s="1"/>
  <c r="C18" i="1"/>
  <c r="D17" i="1"/>
  <c r="H17" i="1" s="1"/>
  <c r="C17" i="1"/>
  <c r="D16" i="1"/>
  <c r="H16" i="1" s="1"/>
  <c r="C16" i="1"/>
  <c r="D15" i="1"/>
  <c r="H15" i="1" s="1"/>
  <c r="C15" i="1"/>
  <c r="D14" i="1"/>
  <c r="H14" i="1" s="1"/>
  <c r="C14" i="1"/>
  <c r="D13" i="1"/>
  <c r="H13" i="1" s="1"/>
  <c r="C13" i="1"/>
  <c r="D12" i="1"/>
  <c r="H12" i="1" s="1"/>
  <c r="C12" i="1"/>
  <c r="D11" i="1"/>
  <c r="H11" i="1" s="1"/>
  <c r="C11" i="1"/>
  <c r="D10" i="1"/>
  <c r="H10" i="1" s="1"/>
  <c r="C10" i="1"/>
  <c r="D9" i="1"/>
  <c r="H9" i="1" s="1"/>
  <c r="C9" i="1"/>
  <c r="D8" i="1"/>
  <c r="H8" i="1" s="1"/>
  <c r="C8" i="1"/>
  <c r="D7" i="1"/>
  <c r="H7" i="1" s="1"/>
  <c r="C7" i="1"/>
  <c r="D6" i="1"/>
  <c r="H6" i="1" s="1"/>
  <c r="C6" i="1"/>
  <c r="D5" i="1"/>
  <c r="H5" i="1" s="1"/>
  <c r="C5" i="1"/>
  <c r="D4" i="1"/>
  <c r="H4" i="1" s="1"/>
  <c r="C4" i="1"/>
  <c r="H1579" i="1" l="1"/>
  <c r="G1576" i="1"/>
  <c r="H1510" i="1"/>
  <c r="G1492" i="1"/>
  <c r="G1503" i="1"/>
  <c r="G1485" i="1"/>
  <c r="H1501" i="1"/>
  <c r="G1501" i="1"/>
  <c r="H1502" i="1"/>
  <c r="G1491" i="1"/>
  <c r="H1486" i="1"/>
  <c r="G1484" i="1"/>
  <c r="G1483" i="1"/>
  <c r="I29" i="3"/>
  <c r="D1436" i="1"/>
  <c r="D1437" i="1"/>
  <c r="J1439" i="1"/>
  <c r="D1438" i="1"/>
  <c r="F107" i="6"/>
  <c r="H1278" i="1"/>
  <c r="H1266" i="1"/>
  <c r="G1264" i="1"/>
  <c r="G1241" i="1"/>
  <c r="D412" i="1"/>
  <c r="H412" i="1" s="1"/>
  <c r="E643" i="4"/>
  <c r="D637" i="1" s="1"/>
  <c r="H637" i="1" s="1"/>
  <c r="E245" i="5"/>
  <c r="D1222" i="1" s="1"/>
  <c r="G1138" i="1"/>
  <c r="H1137" i="1"/>
  <c r="G1237" i="1"/>
  <c r="H1236" i="1"/>
  <c r="F259" i="5"/>
  <c r="G1224" i="1"/>
  <c r="D1223" i="1"/>
  <c r="H1223" i="1" s="1"/>
  <c r="G1223" i="1"/>
  <c r="G1226" i="1"/>
  <c r="G1229" i="1"/>
  <c r="B283" i="9"/>
  <c r="H1217" i="1"/>
  <c r="H1216" i="1"/>
  <c r="E238" i="5"/>
  <c r="E237" i="5" s="1"/>
  <c r="G1157" i="1"/>
  <c r="G1160" i="1"/>
  <c r="G1156" i="1"/>
  <c r="G1119" i="1"/>
  <c r="G1113" i="1"/>
  <c r="G1118" i="1"/>
  <c r="E286" i="9"/>
  <c r="B286" i="9" s="1"/>
  <c r="H1060" i="1"/>
  <c r="G1054" i="1"/>
  <c r="G1047" i="1"/>
  <c r="G1048" i="1"/>
  <c r="G1050" i="1"/>
  <c r="G1014" i="1"/>
  <c r="G1012" i="1"/>
  <c r="F19" i="5"/>
  <c r="H997" i="1"/>
  <c r="G991" i="1"/>
  <c r="H991" i="1"/>
  <c r="H716" i="1"/>
  <c r="H715" i="1"/>
  <c r="E44" i="9"/>
  <c r="B44" i="9" s="1"/>
  <c r="H713" i="1"/>
  <c r="E41" i="9"/>
  <c r="B41" i="9" s="1"/>
  <c r="H691" i="1"/>
  <c r="H687" i="1"/>
  <c r="G649" i="1"/>
  <c r="G647" i="1"/>
  <c r="G405" i="1"/>
  <c r="G412" i="1"/>
  <c r="H411" i="1"/>
  <c r="E644" i="4"/>
  <c r="D638" i="1" s="1"/>
  <c r="H638" i="1" s="1"/>
  <c r="H124" i="1"/>
  <c r="H123" i="1"/>
  <c r="G122" i="1"/>
  <c r="H121" i="1"/>
  <c r="D108" i="1"/>
  <c r="G645" i="1"/>
  <c r="H645" i="1"/>
  <c r="G398" i="1"/>
  <c r="G397" i="1"/>
  <c r="H386" i="1"/>
  <c r="G386" i="1"/>
  <c r="G381" i="1"/>
  <c r="H378" i="1"/>
  <c r="G378" i="1"/>
  <c r="G379" i="1"/>
  <c r="D364" i="1"/>
  <c r="H364" i="1" s="1"/>
  <c r="E363" i="4"/>
  <c r="D206" i="1"/>
  <c r="E45" i="9"/>
  <c r="B45" i="9" s="1"/>
  <c r="F177" i="4"/>
  <c r="F220" i="9"/>
  <c r="B220" i="9" s="1"/>
  <c r="H172" i="1"/>
  <c r="G170" i="1"/>
  <c r="G169" i="1"/>
  <c r="G168" i="1"/>
  <c r="G167" i="1"/>
  <c r="D165" i="1"/>
  <c r="G166" i="1"/>
  <c r="G164" i="1"/>
  <c r="G163" i="1"/>
  <c r="G162" i="1"/>
  <c r="G161" i="1"/>
  <c r="D70" i="1"/>
  <c r="E50" i="4"/>
  <c r="D46" i="1" s="1"/>
  <c r="G65" i="1"/>
  <c r="G478" i="1"/>
  <c r="H478" i="1"/>
  <c r="H1076" i="1"/>
  <c r="G1076" i="1"/>
  <c r="H1082" i="1"/>
  <c r="G1082" i="1"/>
  <c r="H1090" i="1"/>
  <c r="G1090" i="1"/>
  <c r="H1174" i="1"/>
  <c r="G1174" i="1"/>
  <c r="H1225" i="1"/>
  <c r="G1225" i="1"/>
  <c r="H1335" i="1"/>
  <c r="G1335" i="1"/>
  <c r="F122" i="6"/>
  <c r="C1416" i="1"/>
  <c r="G4" i="1"/>
  <c r="G5" i="1"/>
  <c r="G6" i="1"/>
  <c r="G7" i="1"/>
  <c r="G8" i="1"/>
  <c r="G9" i="1"/>
  <c r="G10" i="1"/>
  <c r="G11" i="1"/>
  <c r="G12" i="1"/>
  <c r="G13" i="1"/>
  <c r="G14" i="1"/>
  <c r="G15" i="1"/>
  <c r="G16" i="1"/>
  <c r="G17" i="1"/>
  <c r="G18" i="1"/>
  <c r="G47" i="1"/>
  <c r="G48" i="1"/>
  <c r="G49" i="1"/>
  <c r="G50" i="1"/>
  <c r="G51" i="1"/>
  <c r="G52" i="1"/>
  <c r="G53" i="1"/>
  <c r="G54" i="1"/>
  <c r="G55" i="1"/>
  <c r="G56" i="1"/>
  <c r="G57" i="1"/>
  <c r="G58" i="1"/>
  <c r="G59" i="1"/>
  <c r="G60" i="1"/>
  <c r="G79" i="1"/>
  <c r="G80" i="1"/>
  <c r="G81" i="1"/>
  <c r="G82" i="1"/>
  <c r="G83" i="1"/>
  <c r="G84" i="1"/>
  <c r="G85" i="1"/>
  <c r="G86" i="1"/>
  <c r="G87" i="1"/>
  <c r="G88" i="1"/>
  <c r="G89" i="1"/>
  <c r="G90" i="1"/>
  <c r="G91" i="1"/>
  <c r="G92" i="1"/>
  <c r="G93" i="1"/>
  <c r="G94" i="1"/>
  <c r="G95" i="1"/>
  <c r="G96" i="1"/>
  <c r="G97" i="1"/>
  <c r="G98" i="1"/>
  <c r="G99" i="1"/>
  <c r="G100" i="1"/>
  <c r="G101" i="1"/>
  <c r="G130" i="1"/>
  <c r="G131" i="1"/>
  <c r="G132" i="1"/>
  <c r="G133" i="1"/>
  <c r="G134" i="1"/>
  <c r="G150" i="1"/>
  <c r="G151" i="1"/>
  <c r="G152" i="1"/>
  <c r="G153" i="1"/>
  <c r="G154" i="1"/>
  <c r="G174" i="1"/>
  <c r="G175" i="1"/>
  <c r="G176" i="1"/>
  <c r="G177" i="1"/>
  <c r="G178" i="1"/>
  <c r="G179" i="1"/>
  <c r="G180" i="1"/>
  <c r="G181" i="1"/>
  <c r="G182" i="1"/>
  <c r="G183" i="1"/>
  <c r="G184" i="1"/>
  <c r="G185" i="1"/>
  <c r="G186" i="1"/>
  <c r="G187" i="1"/>
  <c r="G188" i="1"/>
  <c r="G189" i="1"/>
  <c r="G190" i="1"/>
  <c r="G191" i="1"/>
  <c r="G216" i="1"/>
  <c r="G217" i="1"/>
  <c r="G218" i="1"/>
  <c r="G219" i="1"/>
  <c r="G250" i="1"/>
  <c r="G251" i="1"/>
  <c r="G252" i="1"/>
  <c r="G253" i="1"/>
  <c r="G254" i="1"/>
  <c r="G255" i="1"/>
  <c r="G256" i="1"/>
  <c r="G257" i="1"/>
  <c r="G258" i="1"/>
  <c r="G276" i="1"/>
  <c r="G277" i="1"/>
  <c r="G278" i="1"/>
  <c r="G279" i="1"/>
  <c r="G280" i="1"/>
  <c r="G281" i="1"/>
  <c r="G282" i="1"/>
  <c r="G283" i="1"/>
  <c r="G288" i="1"/>
  <c r="G289" i="1"/>
  <c r="G290" i="1"/>
  <c r="G291" i="1"/>
  <c r="G292" i="1"/>
  <c r="G322" i="1"/>
  <c r="G323" i="1"/>
  <c r="G324" i="1"/>
  <c r="G325" i="1"/>
  <c r="G326" i="1"/>
  <c r="G327" i="1"/>
  <c r="G328" i="1"/>
  <c r="G329" i="1"/>
  <c r="G330" i="1"/>
  <c r="G331" i="1"/>
  <c r="G332" i="1"/>
  <c r="G333" i="1"/>
  <c r="G334" i="1"/>
  <c r="G335" i="1"/>
  <c r="G336" i="1"/>
  <c r="G337" i="1"/>
  <c r="G338" i="1"/>
  <c r="G339" i="1"/>
  <c r="G340" i="1"/>
  <c r="G341" i="1"/>
  <c r="G342" i="1"/>
  <c r="G343" i="1"/>
  <c r="G344" i="1"/>
  <c r="G359" i="1"/>
  <c r="G360" i="1"/>
  <c r="G361" i="1"/>
  <c r="G362" i="1"/>
  <c r="G363" i="1"/>
  <c r="G364" i="1"/>
  <c r="G365" i="1"/>
  <c r="G366" i="1"/>
  <c r="G367" i="1"/>
  <c r="G368" i="1"/>
  <c r="G369" i="1"/>
  <c r="G370" i="1"/>
  <c r="G371" i="1"/>
  <c r="G372" i="1"/>
  <c r="G454" i="1"/>
  <c r="G455" i="1"/>
  <c r="G456" i="1"/>
  <c r="G457" i="1"/>
  <c r="G458" i="1"/>
  <c r="G459" i="1"/>
  <c r="G460" i="1"/>
  <c r="G461" i="1"/>
  <c r="G462" i="1"/>
  <c r="G463" i="1"/>
  <c r="G464" i="1"/>
  <c r="G465" i="1"/>
  <c r="G524" i="1"/>
  <c r="G525" i="1"/>
  <c r="G526" i="1"/>
  <c r="G527" i="1"/>
  <c r="G528" i="1"/>
  <c r="G529" i="1"/>
  <c r="G530" i="1"/>
  <c r="G531" i="1"/>
  <c r="G588" i="1"/>
  <c r="G589" i="1"/>
  <c r="G590" i="1"/>
  <c r="G591" i="1"/>
  <c r="G592" i="1"/>
  <c r="G593" i="1"/>
  <c r="G594" i="1"/>
  <c r="G595" i="1"/>
  <c r="G596" i="1"/>
  <c r="G597" i="1"/>
  <c r="G598" i="1"/>
  <c r="G599" i="1"/>
  <c r="G600" i="1"/>
  <c r="G601" i="1"/>
  <c r="G602" i="1"/>
  <c r="G603" i="1"/>
  <c r="G604" i="1"/>
  <c r="G605" i="1"/>
  <c r="G606" i="1"/>
  <c r="G607" i="1"/>
  <c r="G608" i="1"/>
  <c r="G609" i="1"/>
  <c r="G610" i="1"/>
  <c r="G631" i="1"/>
  <c r="G632" i="1"/>
  <c r="G637" i="1"/>
  <c r="H795" i="1"/>
  <c r="H799" i="1"/>
  <c r="H803" i="1"/>
  <c r="H807" i="1"/>
  <c r="H811" i="1"/>
  <c r="H815" i="1"/>
  <c r="H819" i="1"/>
  <c r="H823" i="1"/>
  <c r="H827" i="1"/>
  <c r="H831" i="1"/>
  <c r="H835" i="1"/>
  <c r="H839" i="1"/>
  <c r="H843" i="1"/>
  <c r="H847" i="1"/>
  <c r="H851" i="1"/>
  <c r="H855" i="1"/>
  <c r="H859" i="1"/>
  <c r="H863" i="1"/>
  <c r="H867" i="1"/>
  <c r="H871" i="1"/>
  <c r="H875" i="1"/>
  <c r="H879" i="1"/>
  <c r="H883" i="1"/>
  <c r="H887" i="1"/>
  <c r="H891" i="1"/>
  <c r="H895" i="1"/>
  <c r="H899" i="1"/>
  <c r="H903" i="1"/>
  <c r="H907" i="1"/>
  <c r="H911" i="1"/>
  <c r="H915" i="1"/>
  <c r="H919" i="1"/>
  <c r="H923" i="1"/>
  <c r="H927" i="1"/>
  <c r="H931" i="1"/>
  <c r="H935" i="1"/>
  <c r="H939" i="1"/>
  <c r="H943" i="1"/>
  <c r="H947" i="1"/>
  <c r="H951" i="1"/>
  <c r="H955" i="1"/>
  <c r="H959" i="1"/>
  <c r="H963" i="1"/>
  <c r="H967" i="1"/>
  <c r="H971" i="1"/>
  <c r="H975" i="1"/>
  <c r="H979" i="1"/>
  <c r="H983" i="1"/>
  <c r="H992" i="1"/>
  <c r="H996" i="1"/>
  <c r="H1000" i="1"/>
  <c r="H1004" i="1"/>
  <c r="G1011" i="1"/>
  <c r="G1015" i="1"/>
  <c r="G1019" i="1"/>
  <c r="G1023" i="1"/>
  <c r="G1027" i="1"/>
  <c r="G1031" i="1"/>
  <c r="G1032" i="1"/>
  <c r="G1033" i="1"/>
  <c r="G1034" i="1"/>
  <c r="G1035" i="1"/>
  <c r="G1036" i="1"/>
  <c r="G1037" i="1"/>
  <c r="G1038" i="1"/>
  <c r="G1039" i="1"/>
  <c r="G1040" i="1"/>
  <c r="G1041" i="1"/>
  <c r="G1042" i="1"/>
  <c r="G1043" i="1"/>
  <c r="G1044" i="1"/>
  <c r="G1045" i="1"/>
  <c r="H1057" i="1"/>
  <c r="H1061" i="1"/>
  <c r="H1065" i="1"/>
  <c r="H1069" i="1"/>
  <c r="H1073" i="1"/>
  <c r="G1099" i="1"/>
  <c r="G1103" i="1"/>
  <c r="G1107" i="1"/>
  <c r="G1111" i="1"/>
  <c r="H1170" i="1"/>
  <c r="G1170" i="1"/>
  <c r="G1218" i="1"/>
  <c r="H1218" i="1"/>
  <c r="H1309" i="1"/>
  <c r="G1309" i="1"/>
  <c r="H1347" i="1"/>
  <c r="G1347" i="1"/>
  <c r="H1363" i="1"/>
  <c r="G1363" i="1"/>
  <c r="H1390" i="1"/>
  <c r="G1390" i="1"/>
  <c r="H1395" i="1"/>
  <c r="G1395" i="1"/>
  <c r="G1426" i="1"/>
  <c r="H1426" i="1"/>
  <c r="G1431" i="1"/>
  <c r="H1431" i="1"/>
  <c r="J1459" i="1"/>
  <c r="G1459" i="1"/>
  <c r="I1459" i="1" s="1"/>
  <c r="H1459" i="1"/>
  <c r="H1475" i="1"/>
  <c r="G1475" i="1"/>
  <c r="I1476" i="1"/>
  <c r="G1538" i="1"/>
  <c r="H1538" i="1"/>
  <c r="H1548" i="1"/>
  <c r="G1548" i="1"/>
  <c r="H1080" i="1"/>
  <c r="G1080" i="1"/>
  <c r="H1086" i="1"/>
  <c r="G1086" i="1"/>
  <c r="H1092" i="1"/>
  <c r="G1092" i="1"/>
  <c r="H1158" i="1"/>
  <c r="G1158" i="1"/>
  <c r="H1351" i="1"/>
  <c r="G1351" i="1"/>
  <c r="H1403" i="1"/>
  <c r="G1403" i="1"/>
  <c r="G1434" i="1"/>
  <c r="H1434" i="1"/>
  <c r="H1511" i="1"/>
  <c r="G1511" i="1"/>
  <c r="H1075" i="1"/>
  <c r="G1075" i="1"/>
  <c r="H1077" i="1"/>
  <c r="G1077" i="1"/>
  <c r="H1079" i="1"/>
  <c r="G1079" i="1"/>
  <c r="H1081" i="1"/>
  <c r="G1081" i="1"/>
  <c r="H1083" i="1"/>
  <c r="G1083" i="1"/>
  <c r="H1085" i="1"/>
  <c r="G1085" i="1"/>
  <c r="H1087" i="1"/>
  <c r="G1087" i="1"/>
  <c r="H1089" i="1"/>
  <c r="G1089" i="1"/>
  <c r="H1091" i="1"/>
  <c r="G1091" i="1"/>
  <c r="H1093" i="1"/>
  <c r="G1093" i="1"/>
  <c r="H1095" i="1"/>
  <c r="G1095" i="1"/>
  <c r="H1166" i="1"/>
  <c r="G1166" i="1"/>
  <c r="H1182" i="1"/>
  <c r="G1182" i="1"/>
  <c r="H1343" i="1"/>
  <c r="G1343" i="1"/>
  <c r="H1359" i="1"/>
  <c r="G1359" i="1"/>
  <c r="H1387" i="1"/>
  <c r="G1387" i="1"/>
  <c r="G1530" i="1"/>
  <c r="H1530" i="1"/>
  <c r="F65" i="4"/>
  <c r="C61" i="1"/>
  <c r="F68" i="4"/>
  <c r="C64" i="1"/>
  <c r="F71" i="4"/>
  <c r="C67" i="1"/>
  <c r="H1078" i="1"/>
  <c r="G1078" i="1"/>
  <c r="H1084" i="1"/>
  <c r="G1084" i="1"/>
  <c r="H1088" i="1"/>
  <c r="G1088" i="1"/>
  <c r="H1094" i="1"/>
  <c r="G1094" i="1"/>
  <c r="H1313" i="1"/>
  <c r="G1313" i="1"/>
  <c r="H1398" i="1"/>
  <c r="G1398" i="1"/>
  <c r="H1500" i="1"/>
  <c r="G1500" i="1"/>
  <c r="F447" i="4"/>
  <c r="C441" i="1"/>
  <c r="F617" i="4"/>
  <c r="C611" i="1"/>
  <c r="F129" i="6"/>
  <c r="C1423" i="1"/>
  <c r="H793" i="1"/>
  <c r="H797" i="1"/>
  <c r="H801" i="1"/>
  <c r="H805" i="1"/>
  <c r="H809" i="1"/>
  <c r="H813" i="1"/>
  <c r="H817" i="1"/>
  <c r="H821" i="1"/>
  <c r="H825" i="1"/>
  <c r="H829" i="1"/>
  <c r="H833" i="1"/>
  <c r="H837" i="1"/>
  <c r="H841" i="1"/>
  <c r="H845" i="1"/>
  <c r="H849" i="1"/>
  <c r="H853" i="1"/>
  <c r="H857" i="1"/>
  <c r="H861" i="1"/>
  <c r="H865" i="1"/>
  <c r="H869" i="1"/>
  <c r="H873" i="1"/>
  <c r="H877" i="1"/>
  <c r="H881" i="1"/>
  <c r="H885" i="1"/>
  <c r="H889" i="1"/>
  <c r="H893" i="1"/>
  <c r="H897" i="1"/>
  <c r="H901" i="1"/>
  <c r="H905" i="1"/>
  <c r="H909" i="1"/>
  <c r="H913" i="1"/>
  <c r="H917" i="1"/>
  <c r="H921" i="1"/>
  <c r="H925" i="1"/>
  <c r="H929" i="1"/>
  <c r="H933" i="1"/>
  <c r="H937" i="1"/>
  <c r="H941" i="1"/>
  <c r="H945" i="1"/>
  <c r="H949" i="1"/>
  <c r="H953" i="1"/>
  <c r="H957" i="1"/>
  <c r="H961" i="1"/>
  <c r="H965" i="1"/>
  <c r="H969" i="1"/>
  <c r="H973" i="1"/>
  <c r="H977" i="1"/>
  <c r="H981" i="1"/>
  <c r="H994" i="1"/>
  <c r="H998" i="1"/>
  <c r="H1002" i="1"/>
  <c r="H1006" i="1"/>
  <c r="G1009" i="1"/>
  <c r="G1013" i="1"/>
  <c r="G1017" i="1"/>
  <c r="G1021" i="1"/>
  <c r="G1025" i="1"/>
  <c r="G1029" i="1"/>
  <c r="H1059" i="1"/>
  <c r="H1063" i="1"/>
  <c r="H1067" i="1"/>
  <c r="H1071" i="1"/>
  <c r="G1097" i="1"/>
  <c r="G1101" i="1"/>
  <c r="G1105" i="1"/>
  <c r="G1109" i="1"/>
  <c r="H1162" i="1"/>
  <c r="G1162" i="1"/>
  <c r="H1178" i="1"/>
  <c r="G1178" i="1"/>
  <c r="G1302" i="1"/>
  <c r="H1302" i="1"/>
  <c r="H1339" i="1"/>
  <c r="G1339" i="1"/>
  <c r="H1355" i="1"/>
  <c r="G1355" i="1"/>
  <c r="H1406" i="1"/>
  <c r="G1406" i="1"/>
  <c r="J1451" i="1"/>
  <c r="H1451" i="1"/>
  <c r="G1451" i="1"/>
  <c r="I1451" i="1" s="1"/>
  <c r="H1453" i="1"/>
  <c r="G1453" i="1"/>
  <c r="J1455" i="1"/>
  <c r="H1455" i="1"/>
  <c r="G1455" i="1"/>
  <c r="I1455" i="1" s="1"/>
  <c r="F7" i="4"/>
  <c r="C3" i="1"/>
  <c r="F219" i="4"/>
  <c r="C215" i="1"/>
  <c r="D215" i="4"/>
  <c r="F231" i="4"/>
  <c r="C227" i="1"/>
  <c r="H1306" i="1"/>
  <c r="G1306" i="1"/>
  <c r="H1332" i="1"/>
  <c r="G1332" i="1"/>
  <c r="G1371" i="1"/>
  <c r="H1371" i="1"/>
  <c r="G1379" i="1"/>
  <c r="H1379" i="1"/>
  <c r="H1458" i="1"/>
  <c r="G1458" i="1"/>
  <c r="J1464" i="1"/>
  <c r="G1464" i="1"/>
  <c r="I1464" i="1" s="1"/>
  <c r="H1471" i="1"/>
  <c r="G1471" i="1"/>
  <c r="J1471" i="1"/>
  <c r="J1474" i="1"/>
  <c r="H1474" i="1"/>
  <c r="G1474" i="1"/>
  <c r="G1526" i="1"/>
  <c r="H1526" i="1"/>
  <c r="G1534" i="1"/>
  <c r="H1534" i="1"/>
  <c r="F29" i="4"/>
  <c r="C25" i="1"/>
  <c r="D106" i="4"/>
  <c r="F107" i="4"/>
  <c r="C103" i="1"/>
  <c r="F133" i="4"/>
  <c r="C129" i="1"/>
  <c r="F196" i="4"/>
  <c r="C192" i="1"/>
  <c r="F279" i="4"/>
  <c r="C275" i="1"/>
  <c r="C284" i="1"/>
  <c r="F288" i="4"/>
  <c r="F435" i="4"/>
  <c r="C429" i="1"/>
  <c r="F472" i="4"/>
  <c r="C466" i="1"/>
  <c r="H1386" i="1"/>
  <c r="G1386" i="1"/>
  <c r="H1394" i="1"/>
  <c r="G1394" i="1"/>
  <c r="H1402" i="1"/>
  <c r="G1402" i="1"/>
  <c r="G1430" i="1"/>
  <c r="H1430" i="1"/>
  <c r="G1440" i="1"/>
  <c r="I1440" i="1" s="1"/>
  <c r="H1440" i="1"/>
  <c r="H1452" i="1"/>
  <c r="G1452" i="1"/>
  <c r="I1452" i="1" s="1"/>
  <c r="J1452" i="1"/>
  <c r="H1454" i="1"/>
  <c r="G1454" i="1"/>
  <c r="J1457" i="1"/>
  <c r="H1457" i="1"/>
  <c r="G1457" i="1"/>
  <c r="I1457" i="1" s="1"/>
  <c r="H1463" i="1"/>
  <c r="G1463" i="1"/>
  <c r="I1463" i="1" s="1"/>
  <c r="H1527" i="1"/>
  <c r="G1527" i="1"/>
  <c r="G1544" i="1"/>
  <c r="H1544" i="1"/>
  <c r="F159" i="4"/>
  <c r="C155" i="1"/>
  <c r="D252" i="4"/>
  <c r="F253" i="4"/>
  <c r="C249" i="1"/>
  <c r="D263" i="4"/>
  <c r="C260" i="1"/>
  <c r="F264" i="4"/>
  <c r="F52" i="5"/>
  <c r="C1030" i="1"/>
  <c r="F146" i="5"/>
  <c r="C1124" i="1"/>
  <c r="G291" i="9"/>
  <c r="E291" i="9" s="1"/>
  <c r="B291" i="9" s="1"/>
  <c r="F149" i="5"/>
  <c r="C1127" i="1"/>
  <c r="H1305" i="1"/>
  <c r="G1305" i="1"/>
  <c r="H1331" i="1"/>
  <c r="G1331" i="1"/>
  <c r="G1367" i="1"/>
  <c r="H1367" i="1"/>
  <c r="G1375" i="1"/>
  <c r="H1375" i="1"/>
  <c r="I1446" i="1"/>
  <c r="J1462" i="1"/>
  <c r="H1462" i="1"/>
  <c r="G1462" i="1"/>
  <c r="I1462" i="1" s="1"/>
  <c r="I1468" i="1"/>
  <c r="H1470" i="1"/>
  <c r="G1470" i="1"/>
  <c r="J1472" i="1"/>
  <c r="H1472" i="1"/>
  <c r="G1472" i="1"/>
  <c r="H1480" i="1"/>
  <c r="H1523" i="1"/>
  <c r="G1523" i="1"/>
  <c r="H1547" i="1"/>
  <c r="G1547" i="1"/>
  <c r="F153" i="4"/>
  <c r="D152" i="4"/>
  <c r="C149" i="1"/>
  <c r="F29" i="5"/>
  <c r="C1007" i="1"/>
  <c r="I1442" i="1"/>
  <c r="J1444" i="1"/>
  <c r="J1466" i="1"/>
  <c r="H1466" i="1"/>
  <c r="I1466" i="1" s="1"/>
  <c r="H1467" i="1"/>
  <c r="G1467" i="1"/>
  <c r="H1531" i="1"/>
  <c r="G1531" i="1"/>
  <c r="G1542" i="1"/>
  <c r="H1542" i="1"/>
  <c r="H1561" i="1"/>
  <c r="G1561" i="1"/>
  <c r="E7" i="4"/>
  <c r="F164" i="4"/>
  <c r="D163" i="4"/>
  <c r="F352" i="4"/>
  <c r="D351" i="4"/>
  <c r="F378" i="4"/>
  <c r="D363" i="4"/>
  <c r="F529" i="4"/>
  <c r="F8" i="5"/>
  <c r="D7" i="5"/>
  <c r="F36" i="6"/>
  <c r="D35" i="6"/>
  <c r="C1330" i="1"/>
  <c r="F39" i="6"/>
  <c r="C1333" i="1"/>
  <c r="H31" i="3"/>
  <c r="C1469" i="1"/>
  <c r="C1481" i="1"/>
  <c r="C19" i="1"/>
  <c r="C160" i="1"/>
  <c r="C173" i="1"/>
  <c r="C321" i="1"/>
  <c r="C347" i="1"/>
  <c r="C373" i="1"/>
  <c r="C523" i="1"/>
  <c r="C532" i="1"/>
  <c r="C986" i="1"/>
  <c r="C1096" i="1"/>
  <c r="H1366" i="1"/>
  <c r="H1370" i="1"/>
  <c r="H1374" i="1"/>
  <c r="H1378" i="1"/>
  <c r="H1382" i="1"/>
  <c r="G1385" i="1"/>
  <c r="G1389" i="1"/>
  <c r="G1393" i="1"/>
  <c r="G1397" i="1"/>
  <c r="G1401" i="1"/>
  <c r="G1405" i="1"/>
  <c r="H1425" i="1"/>
  <c r="H1429" i="1"/>
  <c r="H1433" i="1"/>
  <c r="H1439" i="1"/>
  <c r="I1439" i="1" s="1"/>
  <c r="I1443" i="1"/>
  <c r="J1447" i="1"/>
  <c r="H1447" i="1"/>
  <c r="I1447" i="1" s="1"/>
  <c r="H1448" i="1"/>
  <c r="G1448" i="1"/>
  <c r="I1448" i="1" s="1"/>
  <c r="H1476" i="1"/>
  <c r="J1477" i="1"/>
  <c r="G1477" i="1"/>
  <c r="I1477" i="1" s="1"/>
  <c r="J1478" i="1"/>
  <c r="G1495" i="1"/>
  <c r="H1498" i="1"/>
  <c r="H1520" i="1"/>
  <c r="G1535" i="1"/>
  <c r="H1539" i="1"/>
  <c r="G1539" i="1"/>
  <c r="H1546" i="1"/>
  <c r="G1550" i="1"/>
  <c r="H1550" i="1"/>
  <c r="F112" i="4"/>
  <c r="F125" i="4"/>
  <c r="D124" i="4"/>
  <c r="F140" i="4"/>
  <c r="D139" i="4"/>
  <c r="D224" i="4"/>
  <c r="F300" i="4"/>
  <c r="D299" i="4"/>
  <c r="E68" i="5"/>
  <c r="E177" i="5"/>
  <c r="F180" i="5"/>
  <c r="F207" i="5"/>
  <c r="D206" i="5"/>
  <c r="C1184" i="1"/>
  <c r="F246" i="5"/>
  <c r="F250" i="5"/>
  <c r="D245" i="5"/>
  <c r="C1227" i="1"/>
  <c r="F22" i="6"/>
  <c r="C1316" i="1"/>
  <c r="E40" i="9"/>
  <c r="B40" i="9" s="1"/>
  <c r="E64" i="9"/>
  <c r="B64" i="9" s="1"/>
  <c r="J1445" i="1"/>
  <c r="H1446" i="1"/>
  <c r="J1446" i="1"/>
  <c r="H1450" i="1"/>
  <c r="I1450" i="1" s="1"/>
  <c r="J1450" i="1"/>
  <c r="H1456" i="1"/>
  <c r="I1456" i="1" s="1"/>
  <c r="J1456" i="1"/>
  <c r="H1460" i="1"/>
  <c r="I1460" i="1" s="1"/>
  <c r="J1460" i="1"/>
  <c r="H1465" i="1"/>
  <c r="I1465" i="1" s="1"/>
  <c r="J1465" i="1"/>
  <c r="H1473" i="1"/>
  <c r="I1473" i="1" s="1"/>
  <c r="J1473" i="1"/>
  <c r="F45" i="4"/>
  <c r="D44" i="4"/>
  <c r="D50" i="4"/>
  <c r="D82" i="4"/>
  <c r="E163" i="4"/>
  <c r="D159" i="1" s="1"/>
  <c r="F460" i="4"/>
  <c r="D459" i="4"/>
  <c r="D567" i="4"/>
  <c r="F574" i="4"/>
  <c r="F258" i="5"/>
  <c r="C1235" i="1"/>
  <c r="D5" i="6"/>
  <c r="F10" i="6"/>
  <c r="C1304" i="1"/>
  <c r="F13" i="6"/>
  <c r="C1307" i="1"/>
  <c r="E89" i="6"/>
  <c r="D1383" i="1" s="1"/>
  <c r="D6" i="7"/>
  <c r="C1438" i="1"/>
  <c r="E72" i="9"/>
  <c r="B72" i="9" s="1"/>
  <c r="E96" i="9"/>
  <c r="B96" i="9" s="1"/>
  <c r="G183" i="9"/>
  <c r="E183" i="9" s="1"/>
  <c r="B183" i="9" s="1"/>
  <c r="F210" i="4"/>
  <c r="F317" i="4"/>
  <c r="D311" i="4"/>
  <c r="F383" i="4"/>
  <c r="F594" i="4"/>
  <c r="D593" i="4"/>
  <c r="G143" i="9"/>
  <c r="E143" i="9" s="1"/>
  <c r="B143" i="9" s="1"/>
  <c r="F603" i="4"/>
  <c r="G308" i="9"/>
  <c r="D176" i="5"/>
  <c r="B26" i="9"/>
  <c r="E104" i="9"/>
  <c r="B104" i="9" s="1"/>
  <c r="E128" i="9"/>
  <c r="B128" i="9" s="1"/>
  <c r="F427" i="4"/>
  <c r="D421" i="4"/>
  <c r="E529" i="4"/>
  <c r="F13" i="5"/>
  <c r="D12" i="5"/>
  <c r="F69" i="5"/>
  <c r="D68" i="5"/>
  <c r="F79" i="5"/>
  <c r="D78" i="5"/>
  <c r="F135" i="5"/>
  <c r="D134" i="5"/>
  <c r="F115" i="6"/>
  <c r="D114" i="6"/>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79" i="9"/>
  <c r="E279" i="9" s="1"/>
  <c r="B279" i="9" s="1"/>
  <c r="G281" i="9"/>
  <c r="E281" i="9" s="1"/>
  <c r="B281" i="9" s="1"/>
  <c r="G191" i="9"/>
  <c r="E191" i="9" s="1"/>
  <c r="B191" i="9" s="1"/>
  <c r="G188" i="9"/>
  <c r="E188" i="9" s="1"/>
  <c r="B188" i="9" s="1"/>
  <c r="G184" i="9"/>
  <c r="E184" i="9" s="1"/>
  <c r="B184" i="9" s="1"/>
  <c r="G180" i="9"/>
  <c r="E180" i="9" s="1"/>
  <c r="B180" i="9" s="1"/>
  <c r="G176" i="9"/>
  <c r="E176" i="9" s="1"/>
  <c r="B176" i="9" s="1"/>
  <c r="G172" i="9"/>
  <c r="E172" i="9" s="1"/>
  <c r="B172" i="9" s="1"/>
  <c r="G171" i="9"/>
  <c r="E171" i="9" s="1"/>
  <c r="B171" i="9" s="1"/>
  <c r="G170" i="9"/>
  <c r="E170" i="9" s="1"/>
  <c r="B170" i="9" s="1"/>
  <c r="G169" i="9"/>
  <c r="E169" i="9" s="1"/>
  <c r="B169" i="9" s="1"/>
  <c r="G168" i="9"/>
  <c r="E168" i="9" s="1"/>
  <c r="B168" i="9" s="1"/>
  <c r="G167" i="9"/>
  <c r="E167" i="9" s="1"/>
  <c r="B167" i="9" s="1"/>
  <c r="H166" i="9"/>
  <c r="M213" i="9"/>
  <c r="G189" i="9"/>
  <c r="E189" i="9" s="1"/>
  <c r="B189" i="9" s="1"/>
  <c r="G185" i="9"/>
  <c r="E185" i="9" s="1"/>
  <c r="B185" i="9" s="1"/>
  <c r="G181" i="9"/>
  <c r="E181" i="9" s="1"/>
  <c r="B181" i="9" s="1"/>
  <c r="G177" i="9"/>
  <c r="E177" i="9" s="1"/>
  <c r="B177" i="9" s="1"/>
  <c r="G173" i="9"/>
  <c r="E173" i="9" s="1"/>
  <c r="B173" i="9" s="1"/>
  <c r="G166" i="9"/>
  <c r="H165" i="9"/>
  <c r="G190" i="9"/>
  <c r="E190" i="9" s="1"/>
  <c r="B190" i="9" s="1"/>
  <c r="G186" i="9"/>
  <c r="E186" i="9" s="1"/>
  <c r="B186" i="9" s="1"/>
  <c r="G182" i="9"/>
  <c r="E182" i="9" s="1"/>
  <c r="B182" i="9" s="1"/>
  <c r="G178" i="9"/>
  <c r="E178" i="9" s="1"/>
  <c r="B178" i="9" s="1"/>
  <c r="G174" i="9"/>
  <c r="E174" i="9" s="1"/>
  <c r="B174" i="9" s="1"/>
  <c r="G165" i="9"/>
  <c r="E165" i="9" s="1"/>
  <c r="B165" i="9" s="1"/>
  <c r="G163" i="9"/>
  <c r="E163" i="9" s="1"/>
  <c r="B163" i="9" s="1"/>
  <c r="G161" i="9"/>
  <c r="E161" i="9" s="1"/>
  <c r="B161" i="9" s="1"/>
  <c r="G192" i="9"/>
  <c r="E192" i="9" s="1"/>
  <c r="B192" i="9" s="1"/>
  <c r="G164" i="9"/>
  <c r="E164" i="9" s="1"/>
  <c r="B164" i="9" s="1"/>
  <c r="B27" i="9"/>
  <c r="E48" i="9"/>
  <c r="B48" i="9" s="1"/>
  <c r="E80" i="9"/>
  <c r="B80" i="9" s="1"/>
  <c r="E112" i="9"/>
  <c r="B112" i="9" s="1"/>
  <c r="G162" i="9"/>
  <c r="E162" i="9" s="1"/>
  <c r="B162" i="9" s="1"/>
  <c r="G175" i="9"/>
  <c r="E175" i="9" s="1"/>
  <c r="B175" i="9" s="1"/>
  <c r="G187" i="9"/>
  <c r="E187" i="9" s="1"/>
  <c r="B187" i="9" s="1"/>
  <c r="D515" i="4"/>
  <c r="F581" i="4"/>
  <c r="D580" i="4"/>
  <c r="E593" i="4"/>
  <c r="D587" i="1" s="1"/>
  <c r="D625" i="4"/>
  <c r="E12" i="5"/>
  <c r="D990" i="1" s="1"/>
  <c r="F70" i="5"/>
  <c r="D89" i="6"/>
  <c r="F94" i="6"/>
  <c r="D24" i="8"/>
  <c r="C1499" i="1" s="1"/>
  <c r="B25" i="9"/>
  <c r="F218" i="9"/>
  <c r="F234" i="9"/>
  <c r="B234" i="9" s="1"/>
  <c r="B238" i="9"/>
  <c r="F250" i="9"/>
  <c r="F266" i="9"/>
  <c r="B266" i="9" s="1"/>
  <c r="B270" i="9"/>
  <c r="F277" i="9"/>
  <c r="E290" i="9"/>
  <c r="B290" i="9" s="1"/>
  <c r="B145" i="9"/>
  <c r="B149" i="9"/>
  <c r="B153" i="9"/>
  <c r="B157" i="9"/>
  <c r="B230" i="9"/>
  <c r="F258" i="9"/>
  <c r="B262" i="9"/>
  <c r="B299" i="9"/>
  <c r="E310" i="9"/>
  <c r="B310" i="9" s="1"/>
  <c r="D43" i="8"/>
  <c r="E29" i="9"/>
  <c r="B29" i="9" s="1"/>
  <c r="E37" i="9"/>
  <c r="B37" i="9" s="1"/>
  <c r="B49" i="9"/>
  <c r="B53" i="9"/>
  <c r="B57" i="9"/>
  <c r="B61" i="9"/>
  <c r="B65" i="9"/>
  <c r="B69" i="9"/>
  <c r="B73" i="9"/>
  <c r="B77" i="9"/>
  <c r="B81" i="9"/>
  <c r="B85" i="9"/>
  <c r="B89" i="9"/>
  <c r="B93" i="9"/>
  <c r="B97" i="9"/>
  <c r="B101" i="9"/>
  <c r="B105" i="9"/>
  <c r="B109" i="9"/>
  <c r="B113" i="9"/>
  <c r="B117" i="9"/>
  <c r="B121" i="9"/>
  <c r="B125" i="9"/>
  <c r="B129" i="9"/>
  <c r="B133" i="9"/>
  <c r="B137" i="9"/>
  <c r="B141" i="9"/>
  <c r="E144" i="9"/>
  <c r="B144" i="9" s="1"/>
  <c r="E148" i="9"/>
  <c r="B148" i="9" s="1"/>
  <c r="E152" i="9"/>
  <c r="B152" i="9" s="1"/>
  <c r="E156" i="9"/>
  <c r="B156" i="9" s="1"/>
  <c r="E160" i="9"/>
  <c r="B160" i="9" s="1"/>
  <c r="B228" i="9"/>
  <c r="B236" i="9"/>
  <c r="B244" i="9"/>
  <c r="B252" i="9"/>
  <c r="B260" i="9"/>
  <c r="B268" i="9"/>
  <c r="B216" i="9"/>
  <c r="B218" i="9"/>
  <c r="B224" i="9"/>
  <c r="B226" i="9"/>
  <c r="B232" i="9"/>
  <c r="B240" i="9"/>
  <c r="B242" i="9"/>
  <c r="B248" i="9"/>
  <c r="B250" i="9"/>
  <c r="B256" i="9"/>
  <c r="B258" i="9"/>
  <c r="B264" i="9"/>
  <c r="F214" i="9"/>
  <c r="B214" i="9" s="1"/>
  <c r="F222" i="9"/>
  <c r="B222" i="9" s="1"/>
  <c r="F230" i="9"/>
  <c r="F238" i="9"/>
  <c r="F246" i="9"/>
  <c r="B246" i="9" s="1"/>
  <c r="F254" i="9"/>
  <c r="B254" i="9" s="1"/>
  <c r="F262" i="9"/>
  <c r="F270" i="9"/>
  <c r="B295" i="9"/>
  <c r="B303" i="9"/>
  <c r="I23" i="3" l="1"/>
  <c r="D1214" i="1"/>
  <c r="F238" i="5"/>
  <c r="D1215" i="1"/>
  <c r="E7" i="5"/>
  <c r="E6" i="5" s="1"/>
  <c r="F644" i="4"/>
  <c r="G638" i="1"/>
  <c r="G108" i="1"/>
  <c r="H108" i="1"/>
  <c r="E350" i="4"/>
  <c r="D358" i="1"/>
  <c r="H206" i="1"/>
  <c r="G206" i="1"/>
  <c r="H165" i="1"/>
  <c r="G165" i="1"/>
  <c r="G70" i="1"/>
  <c r="H70" i="1"/>
  <c r="F593" i="4"/>
  <c r="C587" i="1"/>
  <c r="G25" i="1"/>
  <c r="H25" i="1"/>
  <c r="G64" i="1"/>
  <c r="H64" i="1"/>
  <c r="H21" i="3"/>
  <c r="F68" i="5"/>
  <c r="C1046" i="1"/>
  <c r="D141" i="6"/>
  <c r="F5" i="6"/>
  <c r="H24" i="3"/>
  <c r="C1299" i="1"/>
  <c r="H1227" i="1"/>
  <c r="G1227" i="1"/>
  <c r="H1184" i="1"/>
  <c r="G1184" i="1"/>
  <c r="F224" i="4"/>
  <c r="C220" i="1"/>
  <c r="G986" i="1"/>
  <c r="H986" i="1"/>
  <c r="H347" i="1"/>
  <c r="G347" i="1"/>
  <c r="H19" i="1"/>
  <c r="G19" i="1"/>
  <c r="H1469" i="1"/>
  <c r="G1469" i="1"/>
  <c r="H1330" i="1"/>
  <c r="G1330" i="1"/>
  <c r="D6" i="5"/>
  <c r="H20" i="3"/>
  <c r="C985" i="1"/>
  <c r="F363" i="4"/>
  <c r="C358" i="1"/>
  <c r="C159" i="1"/>
  <c r="F163" i="4"/>
  <c r="H149" i="1"/>
  <c r="G149" i="1"/>
  <c r="H1127" i="1"/>
  <c r="G1127" i="1"/>
  <c r="G260" i="1"/>
  <c r="H260" i="1"/>
  <c r="F252" i="4"/>
  <c r="C248" i="1"/>
  <c r="G466" i="1"/>
  <c r="H466" i="1"/>
  <c r="G192" i="1"/>
  <c r="H192" i="1"/>
  <c r="G103" i="1"/>
  <c r="H103" i="1"/>
  <c r="E151" i="4"/>
  <c r="F580" i="4"/>
  <c r="C574" i="1"/>
  <c r="F459" i="4"/>
  <c r="C453" i="1"/>
  <c r="F124" i="4"/>
  <c r="C120" i="1"/>
  <c r="H1096" i="1"/>
  <c r="G1096" i="1"/>
  <c r="H160" i="1"/>
  <c r="G160" i="1"/>
  <c r="E141" i="6"/>
  <c r="G611" i="1"/>
  <c r="H611" i="1"/>
  <c r="H1499" i="1"/>
  <c r="G1499" i="1"/>
  <c r="F134" i="5"/>
  <c r="C1112" i="1"/>
  <c r="E528" i="4"/>
  <c r="D523" i="1"/>
  <c r="H523" i="1" s="1"/>
  <c r="H1307" i="1"/>
  <c r="G1307" i="1"/>
  <c r="F44" i="4"/>
  <c r="C40" i="1"/>
  <c r="H308" i="9"/>
  <c r="E308" i="9" s="1"/>
  <c r="B308" i="9" s="1"/>
  <c r="F177" i="5"/>
  <c r="E176" i="5"/>
  <c r="F176" i="5" s="1"/>
  <c r="D1154" i="1"/>
  <c r="I35" i="3"/>
  <c r="C1518" i="1"/>
  <c r="C619" i="1"/>
  <c r="F625" i="4"/>
  <c r="F515" i="4"/>
  <c r="C509" i="1"/>
  <c r="E166" i="9"/>
  <c r="B166" i="9" s="1"/>
  <c r="F213" i="9"/>
  <c r="B213" i="9" s="1"/>
  <c r="D420" i="4"/>
  <c r="F421" i="4"/>
  <c r="C415" i="1"/>
  <c r="G1438" i="1"/>
  <c r="H1438" i="1"/>
  <c r="H1235" i="1"/>
  <c r="G1235" i="1"/>
  <c r="F245" i="5"/>
  <c r="D237" i="5"/>
  <c r="C1222" i="1"/>
  <c r="G311" i="9"/>
  <c r="E311" i="9" s="1"/>
  <c r="B311" i="9" s="1"/>
  <c r="F206" i="5"/>
  <c r="C1183" i="1"/>
  <c r="I21" i="3"/>
  <c r="D1046" i="1"/>
  <c r="C135" i="1"/>
  <c r="F139" i="4"/>
  <c r="G532" i="1"/>
  <c r="H532" i="1"/>
  <c r="H321" i="1"/>
  <c r="G321" i="1"/>
  <c r="G1481" i="1"/>
  <c r="H1481" i="1"/>
  <c r="F35" i="6"/>
  <c r="H25" i="3"/>
  <c r="C1329" i="1"/>
  <c r="I1467" i="1"/>
  <c r="H1007" i="1"/>
  <c r="G1007" i="1"/>
  <c r="G21" i="9"/>
  <c r="F152" i="4"/>
  <c r="H21" i="9"/>
  <c r="D151" i="4"/>
  <c r="C148" i="1"/>
  <c r="I1472" i="1"/>
  <c r="H1030" i="1"/>
  <c r="G1030" i="1"/>
  <c r="F263" i="4"/>
  <c r="C259" i="1"/>
  <c r="G155" i="1"/>
  <c r="H155" i="1"/>
  <c r="G284" i="1"/>
  <c r="H284" i="1"/>
  <c r="I1474" i="1"/>
  <c r="I1471" i="1"/>
  <c r="I1458" i="1"/>
  <c r="F215" i="4"/>
  <c r="C211" i="1"/>
  <c r="G1423" i="1"/>
  <c r="H1423" i="1"/>
  <c r="H441" i="1"/>
  <c r="G441" i="1"/>
  <c r="H67" i="1"/>
  <c r="G67" i="1"/>
  <c r="G61" i="1"/>
  <c r="H61" i="1"/>
  <c r="D175" i="5"/>
  <c r="H22" i="3"/>
  <c r="C1153" i="1"/>
  <c r="C46" i="1"/>
  <c r="F50" i="4"/>
  <c r="G373" i="1"/>
  <c r="H373" i="1"/>
  <c r="H1124" i="1"/>
  <c r="G1124" i="1"/>
  <c r="G227" i="1"/>
  <c r="H227" i="1"/>
  <c r="C1383" i="1"/>
  <c r="F89" i="6"/>
  <c r="F114" i="6"/>
  <c r="H27" i="3"/>
  <c r="C1408" i="1"/>
  <c r="F78" i="5"/>
  <c r="C1056" i="1"/>
  <c r="F12" i="5"/>
  <c r="C990" i="1"/>
  <c r="F311" i="4"/>
  <c r="C306" i="1"/>
  <c r="C1437" i="1"/>
  <c r="D5" i="7"/>
  <c r="H1304" i="1"/>
  <c r="G1304" i="1"/>
  <c r="F567" i="4"/>
  <c r="C561" i="1"/>
  <c r="F82" i="4"/>
  <c r="C78" i="1"/>
  <c r="H1316" i="1"/>
  <c r="G1316" i="1"/>
  <c r="D298" i="4"/>
  <c r="F299" i="4"/>
  <c r="C294" i="1"/>
  <c r="H173" i="1"/>
  <c r="G173" i="1"/>
  <c r="D42" i="8"/>
  <c r="H1333" i="1"/>
  <c r="G1333" i="1"/>
  <c r="D528" i="4"/>
  <c r="D350" i="4"/>
  <c r="F351" i="4"/>
  <c r="C346" i="1"/>
  <c r="E6" i="4"/>
  <c r="D3" i="1"/>
  <c r="H3" i="1" s="1"/>
  <c r="H249" i="1"/>
  <c r="G249" i="1"/>
  <c r="G429" i="1"/>
  <c r="H429" i="1"/>
  <c r="H275" i="1"/>
  <c r="G275" i="1"/>
  <c r="H129" i="1"/>
  <c r="G129" i="1"/>
  <c r="C102" i="1"/>
  <c r="F106" i="4"/>
  <c r="H215" i="1"/>
  <c r="G215" i="1"/>
  <c r="D6" i="4"/>
  <c r="H1416" i="1"/>
  <c r="G1416" i="1"/>
  <c r="G1215" i="1" l="1"/>
  <c r="H1215" i="1"/>
  <c r="F7" i="5"/>
  <c r="D985" i="1"/>
  <c r="H985" i="1" s="1"/>
  <c r="I20" i="3"/>
  <c r="D345" i="1"/>
  <c r="E407" i="4"/>
  <c r="D402" i="1" s="1"/>
  <c r="E408" i="4"/>
  <c r="D403" i="1" s="1"/>
  <c r="H211" i="1"/>
  <c r="G211" i="1"/>
  <c r="H1154" i="1"/>
  <c r="G1154" i="1"/>
  <c r="I28" i="3"/>
  <c r="D1435" i="1"/>
  <c r="G3" i="1"/>
  <c r="H248" i="1"/>
  <c r="G248" i="1"/>
  <c r="H9" i="3"/>
  <c r="G1299" i="1"/>
  <c r="H1299" i="1"/>
  <c r="F141" i="6"/>
  <c r="H28" i="3"/>
  <c r="C1435" i="1"/>
  <c r="H587" i="1"/>
  <c r="G587" i="1"/>
  <c r="G346" i="1"/>
  <c r="H346" i="1"/>
  <c r="H78" i="1"/>
  <c r="G78" i="1"/>
  <c r="H306" i="1"/>
  <c r="G306" i="1"/>
  <c r="G1056" i="1"/>
  <c r="H1056" i="1"/>
  <c r="G259" i="1"/>
  <c r="H259" i="1"/>
  <c r="G415" i="1"/>
  <c r="H415" i="1"/>
  <c r="G619" i="1"/>
  <c r="H619" i="1"/>
  <c r="E175" i="5"/>
  <c r="D1152" i="1" s="1"/>
  <c r="I22" i="3"/>
  <c r="D1153" i="1"/>
  <c r="H1153" i="1" s="1"/>
  <c r="H19" i="9"/>
  <c r="E19" i="9" s="1"/>
  <c r="B19" i="9" s="1"/>
  <c r="E636" i="4"/>
  <c r="D630" i="1" s="1"/>
  <c r="D522" i="1"/>
  <c r="E635" i="4"/>
  <c r="D629" i="1" s="1"/>
  <c r="H120" i="1"/>
  <c r="G120" i="1"/>
  <c r="H574" i="1"/>
  <c r="G574" i="1"/>
  <c r="G159" i="1"/>
  <c r="H159" i="1"/>
  <c r="F528" i="4"/>
  <c r="C522" i="1"/>
  <c r="D636" i="4"/>
  <c r="G135" i="1"/>
  <c r="H135" i="1"/>
  <c r="H40" i="1"/>
  <c r="G40" i="1"/>
  <c r="D412" i="4"/>
  <c r="D290" i="4"/>
  <c r="H16" i="3"/>
  <c r="F6" i="4"/>
  <c r="C2" i="1"/>
  <c r="G102" i="1"/>
  <c r="H102" i="1"/>
  <c r="G523" i="1"/>
  <c r="D407" i="4"/>
  <c r="C293" i="1"/>
  <c r="F298" i="4"/>
  <c r="H148" i="1"/>
  <c r="G148" i="1"/>
  <c r="E21" i="9"/>
  <c r="G1329" i="1"/>
  <c r="H1329" i="1"/>
  <c r="H1222" i="1"/>
  <c r="G1222" i="1"/>
  <c r="G509" i="1"/>
  <c r="H509" i="1"/>
  <c r="G1518" i="1"/>
  <c r="H1518" i="1"/>
  <c r="G1112" i="1"/>
  <c r="H1112" i="1"/>
  <c r="H358" i="1"/>
  <c r="G358" i="1"/>
  <c r="G278" i="9"/>
  <c r="F6" i="5"/>
  <c r="C984" i="1"/>
  <c r="H220" i="1"/>
  <c r="G220" i="1"/>
  <c r="G318" i="9"/>
  <c r="E318" i="9" s="1"/>
  <c r="G1046" i="1"/>
  <c r="H1046" i="1"/>
  <c r="E412" i="4"/>
  <c r="I16" i="3"/>
  <c r="D2" i="1"/>
  <c r="G294" i="1"/>
  <c r="H294" i="1"/>
  <c r="H1437" i="1"/>
  <c r="G1437" i="1"/>
  <c r="D408" i="4"/>
  <c r="C345" i="1"/>
  <c r="F350" i="4"/>
  <c r="K1451" i="9"/>
  <c r="G314" i="9"/>
  <c r="E314" i="9" s="1"/>
  <c r="B314" i="9" s="1"/>
  <c r="C1517" i="1"/>
  <c r="I34" i="3"/>
  <c r="G313" i="9"/>
  <c r="E313" i="9" s="1"/>
  <c r="G561" i="1"/>
  <c r="H561" i="1"/>
  <c r="G316" i="9"/>
  <c r="E316" i="9" s="1"/>
  <c r="H29" i="3"/>
  <c r="C1436" i="1"/>
  <c r="G990" i="1"/>
  <c r="H990" i="1"/>
  <c r="G1408" i="1"/>
  <c r="H1408" i="1"/>
  <c r="H1383" i="1"/>
  <c r="G1383" i="1"/>
  <c r="H46" i="1"/>
  <c r="G46" i="1"/>
  <c r="C1152" i="1"/>
  <c r="D289" i="4"/>
  <c r="H17" i="3"/>
  <c r="F151" i="4"/>
  <c r="C147" i="1"/>
  <c r="G1183" i="1"/>
  <c r="H1183" i="1"/>
  <c r="F237" i="5"/>
  <c r="H23" i="3"/>
  <c r="C1214" i="1"/>
  <c r="F420" i="4"/>
  <c r="D635" i="4"/>
  <c r="C414" i="1"/>
  <c r="H453" i="1"/>
  <c r="G453" i="1"/>
  <c r="E289" i="4"/>
  <c r="E290" i="4" s="1"/>
  <c r="D286" i="1" s="1"/>
  <c r="I17" i="3"/>
  <c r="D147" i="1"/>
  <c r="D984" i="1"/>
  <c r="F175" i="5" l="1"/>
  <c r="G285" i="9"/>
  <c r="E285" i="9" s="1"/>
  <c r="B285" i="9" s="1"/>
  <c r="H278" i="9"/>
  <c r="E278" i="9" s="1"/>
  <c r="G985" i="1"/>
  <c r="H1436" i="1"/>
  <c r="G1436" i="1"/>
  <c r="F408" i="4"/>
  <c r="C403" i="1"/>
  <c r="H8" i="3"/>
  <c r="H984" i="1"/>
  <c r="G984" i="1"/>
  <c r="B21" i="9"/>
  <c r="G293" i="1"/>
  <c r="H293" i="1"/>
  <c r="C286" i="1"/>
  <c r="F290" i="4"/>
  <c r="H522" i="1"/>
  <c r="G522" i="1"/>
  <c r="K3" i="9"/>
  <c r="G1214" i="1"/>
  <c r="H1214" i="1"/>
  <c r="D413" i="4"/>
  <c r="D291" i="4"/>
  <c r="F289" i="4"/>
  <c r="C285" i="1"/>
  <c r="E312" i="9"/>
  <c r="B313" i="9"/>
  <c r="G1153" i="1"/>
  <c r="E317" i="9"/>
  <c r="I9" i="3" s="1"/>
  <c r="B318" i="9"/>
  <c r="F407" i="4"/>
  <c r="C402" i="1"/>
  <c r="H2" i="1"/>
  <c r="G2" i="1"/>
  <c r="D639" i="4"/>
  <c r="F412" i="4"/>
  <c r="D414" i="4"/>
  <c r="C407" i="1"/>
  <c r="H414" i="1"/>
  <c r="G414" i="1"/>
  <c r="G147" i="1"/>
  <c r="H147" i="1"/>
  <c r="G1152" i="1"/>
  <c r="H1152" i="1"/>
  <c r="B316" i="9"/>
  <c r="E315" i="9"/>
  <c r="I10" i="3" s="1"/>
  <c r="E639" i="4"/>
  <c r="D407" i="1"/>
  <c r="E413" i="4"/>
  <c r="E414" i="4" s="1"/>
  <c r="D409" i="1" s="1"/>
  <c r="E291" i="4"/>
  <c r="D287" i="1" s="1"/>
  <c r="D285" i="1"/>
  <c r="F635" i="4"/>
  <c r="C629" i="1"/>
  <c r="H1517" i="1"/>
  <c r="G1517" i="1"/>
  <c r="H11" i="3"/>
  <c r="G345" i="1"/>
  <c r="H345" i="1"/>
  <c r="F636" i="4"/>
  <c r="C630" i="1"/>
  <c r="H1435" i="1"/>
  <c r="G1435" i="1"/>
  <c r="F414" i="4" l="1"/>
  <c r="C409" i="1"/>
  <c r="D640" i="4"/>
  <c r="F413" i="4"/>
  <c r="D415" i="4"/>
  <c r="C408" i="1"/>
  <c r="H403" i="1"/>
  <c r="G403" i="1"/>
  <c r="D633" i="1"/>
  <c r="G285" i="1"/>
  <c r="H285" i="1"/>
  <c r="H630" i="1"/>
  <c r="G630" i="1"/>
  <c r="H629" i="1"/>
  <c r="G629" i="1"/>
  <c r="E640" i="4"/>
  <c r="D408" i="1"/>
  <c r="E415" i="4"/>
  <c r="D410" i="1" s="1"/>
  <c r="D641" i="4"/>
  <c r="F639" i="4"/>
  <c r="C633" i="1"/>
  <c r="G402" i="1"/>
  <c r="H402" i="1"/>
  <c r="E277" i="9"/>
  <c r="I8" i="3" s="1"/>
  <c r="B278" i="9"/>
  <c r="H286" i="1"/>
  <c r="G286" i="1"/>
  <c r="N3" i="9"/>
  <c r="I11" i="3"/>
  <c r="H407" i="1"/>
  <c r="G407" i="1"/>
  <c r="F291" i="4"/>
  <c r="C287" i="1"/>
  <c r="M3" i="9"/>
  <c r="H287" i="1" l="1"/>
  <c r="G287" i="1"/>
  <c r="G408" i="1"/>
  <c r="H408" i="1"/>
  <c r="E642" i="4"/>
  <c r="D634" i="1"/>
  <c r="E641" i="4"/>
  <c r="G633" i="1"/>
  <c r="H633" i="1"/>
  <c r="G409" i="1"/>
  <c r="H409" i="1"/>
  <c r="F415" i="4"/>
  <c r="C410" i="1"/>
  <c r="D645" i="4"/>
  <c r="C635" i="1"/>
  <c r="D642" i="4"/>
  <c r="F640" i="4"/>
  <c r="C634" i="1"/>
  <c r="H18" i="3" l="1"/>
  <c r="C639" i="1"/>
  <c r="F645" i="4"/>
  <c r="E645" i="4"/>
  <c r="D635" i="1"/>
  <c r="G635" i="1" s="1"/>
  <c r="D646" i="4"/>
  <c r="F642" i="4"/>
  <c r="C636" i="1"/>
  <c r="H410" i="1"/>
  <c r="G410" i="1"/>
  <c r="G634" i="1"/>
  <c r="H634" i="1"/>
  <c r="F641" i="4"/>
  <c r="E646" i="4"/>
  <c r="D636" i="1"/>
  <c r="I19" i="3" l="1"/>
  <c r="D640" i="1"/>
  <c r="G276" i="9"/>
  <c r="E276" i="9" s="1"/>
  <c r="B276" i="9" s="1"/>
  <c r="F646" i="4"/>
  <c r="H19" i="3"/>
  <c r="C640" i="1"/>
  <c r="D639" i="1"/>
  <c r="G639" i="1" s="1"/>
  <c r="I18" i="3"/>
  <c r="H636" i="1"/>
  <c r="G636" i="1"/>
  <c r="H635" i="1"/>
  <c r="H7" i="3" l="1"/>
  <c r="J3" i="9" s="1"/>
  <c r="H639" i="1"/>
  <c r="G640" i="1"/>
  <c r="H640" i="1"/>
  <c r="M272" i="9" l="1"/>
  <c r="G18" i="9"/>
  <c r="L272" i="9"/>
  <c r="H274" i="9"/>
  <c r="G274" i="9"/>
  <c r="H17" i="9"/>
  <c r="L16" i="9"/>
  <c r="M16" i="9"/>
  <c r="K12" i="9"/>
  <c r="J9" i="9"/>
  <c r="J17" i="9"/>
  <c r="J12" i="9"/>
  <c r="I7" i="9"/>
  <c r="G15" i="9"/>
  <c r="J8" i="9"/>
  <c r="H18" i="9"/>
  <c r="I6" i="9"/>
  <c r="K11" i="9"/>
  <c r="I8" i="9"/>
  <c r="K5" i="9"/>
  <c r="J6" i="9"/>
  <c r="J13" i="9"/>
  <c r="J10" i="9"/>
  <c r="G16" i="9"/>
  <c r="G17" i="9"/>
  <c r="K10" i="9"/>
  <c r="I17" i="9"/>
  <c r="I12" i="9"/>
  <c r="J7" i="9"/>
  <c r="K9" i="9"/>
  <c r="J5" i="9"/>
  <c r="I11" i="9"/>
  <c r="K13" i="9"/>
  <c r="M15" i="9"/>
  <c r="J11" i="9"/>
  <c r="K6" i="9"/>
  <c r="K8" i="9"/>
  <c r="I9" i="9"/>
  <c r="I13" i="9"/>
  <c r="K7" i="9"/>
  <c r="I5" i="9"/>
  <c r="H16" i="9"/>
  <c r="H15" i="9"/>
  <c r="L15" i="9"/>
  <c r="E9" i="9" l="1"/>
  <c r="B9" i="9" s="1"/>
  <c r="E5" i="9"/>
  <c r="B5" i="9" s="1"/>
  <c r="E17" i="9"/>
  <c r="B17" i="9" s="1"/>
  <c r="F15" i="9"/>
  <c r="E11" i="9"/>
  <c r="B11" i="9" s="1"/>
  <c r="E16" i="9"/>
  <c r="E10" i="9"/>
  <c r="B10" i="9" s="1"/>
  <c r="E7" i="9"/>
  <c r="B7" i="9" s="1"/>
  <c r="E274" i="9"/>
  <c r="B274" i="9" s="1"/>
  <c r="E6" i="9"/>
  <c r="B6" i="9" s="1"/>
  <c r="E12" i="9"/>
  <c r="B12" i="9" s="1"/>
  <c r="F16" i="9"/>
  <c r="F272" i="9"/>
  <c r="E13" i="9"/>
  <c r="B13" i="9" s="1"/>
  <c r="E8" i="9"/>
  <c r="B8" i="9" s="1"/>
  <c r="E15" i="9"/>
  <c r="E18" i="9"/>
  <c r="B18" i="9" s="1"/>
  <c r="B16" i="9" l="1"/>
  <c r="E20" i="9"/>
  <c r="I7" i="3" s="1"/>
  <c r="F14" i="9"/>
  <c r="B272" i="9"/>
  <c r="F20" i="9"/>
  <c r="E14" i="9"/>
  <c r="B15" i="9"/>
  <c r="E4" i="9"/>
  <c r="F3" i="9" l="1"/>
  <c r="E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<sst xmlns="http://schemas.openxmlformats.org/spreadsheetml/2006/main" count="4374" uniqueCount="3427">
  <si>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</si>
  <si>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</si>
  <si>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</si>
  <si>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</si>
  <si>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</si>
  <si>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</si>
  <si>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</si>
  <si>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</si>
  <si>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</si>
  <si>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</si>
  <si>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</si>
  <si>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</si>
  <si>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</si>
  <si>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</si>
  <si>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</si>
  <si>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</si>
  <si>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</si>
  <si>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</si>
  <si>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</si>
  <si>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</si>
  <si>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</si>
  <si>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</si>
  <si>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</si>
  <si>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</si>
  <si>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</si>
  <si>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</si>
  <si>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</si>
  <si>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</si>
  <si>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</si>
  <si>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</si>
  <si>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</si>
  <si>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 xml:space="preserve">HRVATSKI PRIRODOSLOVNI MUZEJ </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</si>
  <si>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</si>
  <si>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</si>
  <si>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</si>
  <si>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</si>
  <si>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</si>
  <si>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</si>
  <si>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</si>
  <si>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</si>
  <si>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</si>
  <si>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</si>
  <si>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</si>
  <si>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</si>
  <si>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</si>
  <si>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</si>
  <si>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</si>
  <si>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</si>
  <si>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</si>
  <si>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 xml:space="preserve">24963 - HRVATSKI PRIRODOSLOVNI MUZEJ </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</si>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</sst>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22712608.859999999</v>
      </c>
      <c r="D2" s="6">
        <f>'PR-RAS'!E6</f>
        <v>10141782.41</v>
      </c>
      <c r="E2" s="6">
        <v>0</v>
      </c>
      <c r="F2" s="6">
        <v>0</v>
      </c>
      <c r="G2" s="7">
        <f t="shared" ref="G2:G264" si="0">(B2/1000)*(C2*1+D2*2)</f>
        <v>42996.17368</v>
      </c>
      <c r="H2" s="7">
        <f t="shared" ref="H2:H264" si="1">ABS(C2-ROUND(C2,0))+ABS(D2-ROUND(D2,0))</f>
        <v>0.55000000074505806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13133084.68</v>
      </c>
      <c r="D46" s="1">
        <f>'PR-RAS'!E50</f>
        <v>4611738.8899999997</v>
      </c>
      <c r="E46" s="1">
        <v>0</v>
      </c>
      <c r="F46" s="1">
        <v>0</v>
      </c>
      <c r="G46" s="2">
        <f t="shared" si="0"/>
        <v>1006045.3107</v>
      </c>
      <c r="H46" s="2">
        <f t="shared" si="1"/>
        <v>0.43000000063329935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14400</v>
      </c>
      <c r="E50" s="1">
        <v>0</v>
      </c>
      <c r="F50" s="1">
        <v>0</v>
      </c>
      <c r="G50" s="2">
        <f t="shared" si="0"/>
        <v>1411.2</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14400</v>
      </c>
      <c r="E53" s="1">
        <v>0</v>
      </c>
      <c r="F53" s="1">
        <v>0</v>
      </c>
      <c r="G53" s="2">
        <f t="shared" si="0"/>
        <v>1497.6</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566153.28</v>
      </c>
      <c r="D64" s="1">
        <f>'PR-RAS'!E68</f>
        <v>25760.38</v>
      </c>
      <c r="E64" s="1">
        <v>0</v>
      </c>
      <c r="F64" s="1">
        <v>0</v>
      </c>
      <c r="G64" s="2">
        <f t="shared" si="0"/>
        <v>38913.464520000001</v>
      </c>
      <c r="H64" s="2">
        <f t="shared" si="1"/>
        <v>0.66000000002895831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20821.72</v>
      </c>
      <c r="D65" s="1">
        <f>'PR-RAS'!E69</f>
        <v>25760.38</v>
      </c>
      <c r="E65" s="1">
        <v>0</v>
      </c>
      <c r="F65" s="1">
        <v>0</v>
      </c>
      <c r="G65" s="2">
        <f t="shared" si="0"/>
        <v>4629.9187200000006</v>
      </c>
      <c r="H65" s="2">
        <f t="shared" si="1"/>
        <v>0.65999999999985448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545331.56000000006</v>
      </c>
      <c r="D66" s="1">
        <f>'PR-RAS'!E70</f>
        <v>0</v>
      </c>
      <c r="E66" s="1">
        <v>0</v>
      </c>
      <c r="F66" s="1">
        <v>0</v>
      </c>
      <c r="G66" s="2">
        <f t="shared" si="0"/>
        <v>35446.551400000004</v>
      </c>
      <c r="H66" s="2">
        <f t="shared" si="1"/>
        <v>0.43999999994412065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12566931.4</v>
      </c>
      <c r="D70" s="1">
        <f>'PR-RAS'!E74</f>
        <v>4571578.51</v>
      </c>
      <c r="E70" s="1">
        <v>0</v>
      </c>
      <c r="F70" s="1">
        <v>0</v>
      </c>
      <c r="G70" s="2">
        <f t="shared" si="0"/>
        <v>1497996.1009800003</v>
      </c>
      <c r="H70" s="2">
        <f t="shared" si="1"/>
        <v>0.89000000059604645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2873888.27</v>
      </c>
      <c r="D71" s="1">
        <f>'PR-RAS'!E75</f>
        <v>0</v>
      </c>
      <c r="E71" s="1">
        <v>0</v>
      </c>
      <c r="F71" s="1">
        <v>0</v>
      </c>
      <c r="G71" s="2">
        <f t="shared" si="0"/>
        <v>201172.17890000003</v>
      </c>
      <c r="H71" s="2">
        <f t="shared" si="1"/>
        <v>0.27000000001862645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9693043.1300000008</v>
      </c>
      <c r="D72" s="1">
        <f>'PR-RAS'!E76</f>
        <v>4571578.51</v>
      </c>
      <c r="E72" s="1">
        <v>0</v>
      </c>
      <c r="F72" s="1">
        <v>0</v>
      </c>
      <c r="G72" s="2">
        <f t="shared" si="0"/>
        <v>1337370.2106499998</v>
      </c>
      <c r="H72" s="2">
        <f t="shared" si="1"/>
        <v>0.62000000104308128</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8395.51</v>
      </c>
      <c r="D78" s="1">
        <f>'PR-RAS'!E82</f>
        <v>6202.7</v>
      </c>
      <c r="E78" s="1">
        <v>0</v>
      </c>
      <c r="F78" s="1">
        <v>0</v>
      </c>
      <c r="G78" s="2">
        <f t="shared" si="0"/>
        <v>1601.6700699999999</v>
      </c>
      <c r="H78" s="2">
        <f t="shared" si="1"/>
        <v>0.78999999999996362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8395.51</v>
      </c>
      <c r="D79" s="1">
        <f>'PR-RAS'!E83</f>
        <v>6202.7</v>
      </c>
      <c r="E79" s="1">
        <v>0</v>
      </c>
      <c r="F79" s="1">
        <v>0</v>
      </c>
      <c r="G79" s="2">
        <f t="shared" si="0"/>
        <v>1622.4709800000001</v>
      </c>
      <c r="H79" s="2">
        <f t="shared" si="1"/>
        <v>0.78999999999996362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5.17</v>
      </c>
      <c r="D81" s="1">
        <f>'PR-RAS'!E85</f>
        <v>0.43</v>
      </c>
      <c r="E81" s="1">
        <v>0</v>
      </c>
      <c r="F81" s="1">
        <v>0</v>
      </c>
      <c r="G81" s="2">
        <f t="shared" si="0"/>
        <v>0.48240000000000005</v>
      </c>
      <c r="H81" s="2">
        <f t="shared" si="1"/>
        <v>0.59999999999999987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1150.6199999999999</v>
      </c>
      <c r="D82" s="1">
        <f>'PR-RAS'!E86</f>
        <v>0</v>
      </c>
      <c r="E82" s="1">
        <v>0</v>
      </c>
      <c r="F82" s="1">
        <v>0</v>
      </c>
      <c r="G82" s="2">
        <f t="shared" si="0"/>
        <v>93.200219999999987</v>
      </c>
      <c r="H82" s="2">
        <f t="shared" si="1"/>
        <v>0.38000000000010914</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14.97</v>
      </c>
      <c r="D83" s="1">
        <f>'PR-RAS'!E87</f>
        <v>217.27</v>
      </c>
      <c r="E83" s="1">
        <v>0</v>
      </c>
      <c r="F83" s="1">
        <v>0</v>
      </c>
      <c r="G83" s="2">
        <f t="shared" si="0"/>
        <v>36.859820000000006</v>
      </c>
      <c r="H83" s="2">
        <f t="shared" si="1"/>
        <v>0.30000000000000959</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7224.75</v>
      </c>
      <c r="D84" s="1">
        <f>'PR-RAS'!E88</f>
        <v>5985</v>
      </c>
      <c r="E84" s="1">
        <v>0</v>
      </c>
      <c r="F84" s="1">
        <v>0</v>
      </c>
      <c r="G84" s="2">
        <f t="shared" si="0"/>
        <v>1593.16425</v>
      </c>
      <c r="H84" s="2">
        <f t="shared" si="1"/>
        <v>0.25</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28002.94</v>
      </c>
      <c r="D102" s="1">
        <f>'PR-RAS'!E106</f>
        <v>33257.14</v>
      </c>
      <c r="E102" s="1">
        <v>0</v>
      </c>
      <c r="F102" s="1">
        <v>0</v>
      </c>
      <c r="G102" s="2">
        <f t="shared" si="0"/>
        <v>9546.2392200000013</v>
      </c>
      <c r="H102" s="2">
        <f t="shared" si="1"/>
        <v>0.2000000000007276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28002.94</v>
      </c>
      <c r="D108" s="1">
        <f>'PR-RAS'!E112</f>
        <v>33257.14</v>
      </c>
      <c r="E108" s="1">
        <v>0</v>
      </c>
      <c r="F108" s="1">
        <v>0</v>
      </c>
      <c r="G108" s="2">
        <f t="shared" si="0"/>
        <v>10113.34254</v>
      </c>
      <c r="H108" s="2">
        <f t="shared" si="1"/>
        <v>0.2000000000007276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28002.94</v>
      </c>
      <c r="D113" s="1">
        <f>'PR-RAS'!E117</f>
        <v>33257.14</v>
      </c>
      <c r="E113" s="1">
        <v>0</v>
      </c>
      <c r="F113" s="1">
        <v>0</v>
      </c>
      <c r="G113" s="2">
        <f t="shared" si="0"/>
        <v>10585.92864</v>
      </c>
      <c r="H113" s="2">
        <f t="shared" si="1"/>
        <v>0.2000000000007276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254517.18000000002</v>
      </c>
      <c r="D120" s="1">
        <f>'PR-RAS'!E124</f>
        <v>344676.39</v>
      </c>
      <c r="E120" s="1">
        <v>0</v>
      </c>
      <c r="F120" s="1">
        <v>0</v>
      </c>
      <c r="G120" s="2">
        <f t="shared" si="0"/>
        <v>112320.52524</v>
      </c>
      <c r="H120" s="2">
        <f t="shared" si="1"/>
        <v>0.57000000003608875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254517.18000000002</v>
      </c>
      <c r="D121" s="1">
        <f>'PR-RAS'!E125</f>
        <v>313676.39</v>
      </c>
      <c r="E121" s="1">
        <v>0</v>
      </c>
      <c r="F121" s="1">
        <v>0</v>
      </c>
      <c r="G121" s="2">
        <f t="shared" si="0"/>
        <v>105824.3952</v>
      </c>
      <c r="H121" s="2">
        <f t="shared" si="1"/>
        <v>0.57000000003608875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1734.89</v>
      </c>
      <c r="D122" s="1">
        <f>'PR-RAS'!E126</f>
        <v>11788.82</v>
      </c>
      <c r="E122" s="1">
        <v>0</v>
      </c>
      <c r="F122" s="1">
        <v>0</v>
      </c>
      <c r="G122" s="2">
        <f t="shared" si="0"/>
        <v>3062.8161299999997</v>
      </c>
      <c r="H122" s="2">
        <f t="shared" si="1"/>
        <v>0.29000000000019099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252782.29</v>
      </c>
      <c r="D123" s="1">
        <f>'PR-RAS'!E127</f>
        <v>301887.57</v>
      </c>
      <c r="E123" s="1">
        <v>0</v>
      </c>
      <c r="F123" s="1">
        <v>0</v>
      </c>
      <c r="G123" s="2">
        <f t="shared" si="0"/>
        <v>104500.00646</v>
      </c>
      <c r="H123" s="2">
        <f t="shared" si="1"/>
        <v>0.72000000000116415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31000</v>
      </c>
      <c r="E124" s="1">
        <v>0</v>
      </c>
      <c r="F124" s="1">
        <v>0</v>
      </c>
      <c r="G124" s="2">
        <f t="shared" si="0"/>
        <v>7626</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31000</v>
      </c>
      <c r="E125" s="1">
        <v>0</v>
      </c>
      <c r="F125" s="1">
        <v>0</v>
      </c>
      <c r="G125" s="2">
        <f t="shared" si="0"/>
        <v>7688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9288608.5500000007</v>
      </c>
      <c r="D129" s="1">
        <f>'PR-RAS'!E133</f>
        <v>5145907.29</v>
      </c>
      <c r="E129" s="1">
        <v>0</v>
      </c>
      <c r="F129" s="1">
        <v>0</v>
      </c>
      <c r="G129" s="2">
        <f t="shared" si="0"/>
        <v>2506294.1606400004</v>
      </c>
      <c r="H129" s="2">
        <f t="shared" si="1"/>
        <v>0.73999999929219484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9288608.5500000007</v>
      </c>
      <c r="D130" s="1">
        <f>'PR-RAS'!E134</f>
        <v>5145907.29</v>
      </c>
      <c r="E130" s="1">
        <v>0</v>
      </c>
      <c r="F130" s="1">
        <v>0</v>
      </c>
      <c r="G130" s="2">
        <f t="shared" si="0"/>
        <v>2525874.5837700004</v>
      </c>
      <c r="H130" s="2">
        <f t="shared" si="1"/>
        <v>0.73999999929219484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1787177.04</v>
      </c>
      <c r="D131" s="1">
        <f>'PR-RAS'!E135</f>
        <v>2561355.9</v>
      </c>
      <c r="E131" s="1">
        <v>0</v>
      </c>
      <c r="F131" s="1">
        <v>0</v>
      </c>
      <c r="G131" s="2">
        <f t="shared" si="0"/>
        <v>898285.54920000001</v>
      </c>
      <c r="H131" s="2">
        <f t="shared" si="1"/>
        <v>0.14000000013038516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7501431.5099999998</v>
      </c>
      <c r="D132" s="1">
        <f>'PR-RAS'!E136</f>
        <v>2584551.39</v>
      </c>
      <c r="E132" s="1">
        <v>0</v>
      </c>
      <c r="F132" s="1">
        <v>0</v>
      </c>
      <c r="G132" s="2">
        <f t="shared" si="0"/>
        <v>1659839.99199</v>
      </c>
      <c r="H132" s="2">
        <f t="shared" si="1"/>
        <v>0.88000000035390258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2675851.31</v>
      </c>
      <c r="D147" s="1">
        <f>'PR-RAS'!E151</f>
        <v>2701421.5900000003</v>
      </c>
      <c r="E147" s="1">
        <v>0</v>
      </c>
      <c r="F147" s="1">
        <v>0</v>
      </c>
      <c r="G147" s="2">
        <f t="shared" si="0"/>
        <v>1179489.3955399999</v>
      </c>
      <c r="H147" s="2">
        <f t="shared" si="1"/>
        <v>0.71999999973922968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1572829.93</v>
      </c>
      <c r="D148" s="1">
        <f>'PR-RAS'!E152</f>
        <v>1910763.52</v>
      </c>
      <c r="E148" s="1">
        <v>0</v>
      </c>
      <c r="F148" s="1">
        <v>0</v>
      </c>
      <c r="G148" s="2">
        <f t="shared" si="0"/>
        <v>792970.47458999988</v>
      </c>
      <c r="H148" s="2">
        <f t="shared" si="1"/>
        <v>0.55000000004656613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1277512.24</v>
      </c>
      <c r="D149" s="1">
        <f>'PR-RAS'!E153</f>
        <v>1559617.56</v>
      </c>
      <c r="E149" s="1">
        <v>0</v>
      </c>
      <c r="F149" s="1">
        <v>0</v>
      </c>
      <c r="G149" s="2">
        <f t="shared" si="0"/>
        <v>650718.60927999998</v>
      </c>
      <c r="H149" s="2">
        <f t="shared" si="1"/>
        <v>0.67999999993480742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1277512.24</v>
      </c>
      <c r="D150" s="1">
        <f>'PR-RAS'!E154</f>
        <v>1559617.56</v>
      </c>
      <c r="E150" s="1">
        <v>0</v>
      </c>
      <c r="F150" s="1">
        <v>0</v>
      </c>
      <c r="G150" s="2">
        <f t="shared" si="0"/>
        <v>655115.35664000001</v>
      </c>
      <c r="H150" s="2">
        <f t="shared" si="1"/>
        <v>0.67999999993480742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89155.95</v>
      </c>
      <c r="D154" s="1">
        <f>'PR-RAS'!E158</f>
        <v>95405.03</v>
      </c>
      <c r="E154" s="1">
        <v>0</v>
      </c>
      <c r="F154" s="1">
        <v>0</v>
      </c>
      <c r="G154" s="2">
        <f t="shared" si="0"/>
        <v>42834.799530000004</v>
      </c>
      <c r="H154" s="2">
        <f t="shared" si="1"/>
        <v>8.000000000174623E-2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206161.74</v>
      </c>
      <c r="D155" s="1">
        <f>'PR-RAS'!E159</f>
        <v>255740.93</v>
      </c>
      <c r="E155" s="1">
        <v>0</v>
      </c>
      <c r="F155" s="1">
        <v>0</v>
      </c>
      <c r="G155" s="2">
        <f t="shared" si="0"/>
        <v>110517.11439999999</v>
      </c>
      <c r="H155" s="2">
        <f t="shared" si="1"/>
        <v>0.33000000001629815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206161.74</v>
      </c>
      <c r="D157" s="1">
        <f>'PR-RAS'!E161</f>
        <v>255740.93</v>
      </c>
      <c r="E157" s="1">
        <v>0</v>
      </c>
      <c r="F157" s="1">
        <v>0</v>
      </c>
      <c r="G157" s="2">
        <f t="shared" si="0"/>
        <v>111952.4016</v>
      </c>
      <c r="H157" s="2">
        <f t="shared" si="1"/>
        <v>0.33000000001629815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1101211.6300000001</v>
      </c>
      <c r="D159" s="1">
        <f>'PR-RAS'!E163</f>
        <v>787481.35000000009</v>
      </c>
      <c r="E159" s="1">
        <v>0</v>
      </c>
      <c r="F159" s="1">
        <v>0</v>
      </c>
      <c r="G159" s="2">
        <f t="shared" si="0"/>
        <v>422835.54414000001</v>
      </c>
      <c r="H159" s="2">
        <f t="shared" si="1"/>
        <v>0.71999999997206032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105646.99</v>
      </c>
      <c r="D160" s="1">
        <f>'PR-RAS'!E164</f>
        <v>105533.48000000001</v>
      </c>
      <c r="E160" s="1">
        <v>0</v>
      </c>
      <c r="F160" s="1">
        <v>0</v>
      </c>
      <c r="G160" s="2">
        <f t="shared" si="0"/>
        <v>50357.518050000006</v>
      </c>
      <c r="H160" s="2">
        <f t="shared" si="1"/>
        <v>0.49000000000523869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72821.34</v>
      </c>
      <c r="D161" s="1">
        <f>'PR-RAS'!E165</f>
        <v>47512.12</v>
      </c>
      <c r="E161" s="1">
        <v>0</v>
      </c>
      <c r="F161" s="1">
        <v>0</v>
      </c>
      <c r="G161" s="2">
        <f t="shared" si="0"/>
        <v>26855.292800000003</v>
      </c>
      <c r="H161" s="2">
        <f t="shared" si="1"/>
        <v>0.45999999999912689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28818.02</v>
      </c>
      <c r="D162" s="1">
        <f>'PR-RAS'!E166</f>
        <v>30020.42</v>
      </c>
      <c r="E162" s="1">
        <v>0</v>
      </c>
      <c r="F162" s="1">
        <v>0</v>
      </c>
      <c r="G162" s="2">
        <f t="shared" si="0"/>
        <v>14306.276460000001</v>
      </c>
      <c r="H162" s="2">
        <f t="shared" si="1"/>
        <v>0.43999999999869033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4007.63</v>
      </c>
      <c r="D163" s="1">
        <f>'PR-RAS'!E167</f>
        <v>1478.44</v>
      </c>
      <c r="E163" s="1">
        <v>0</v>
      </c>
      <c r="F163" s="1">
        <v>0</v>
      </c>
      <c r="G163" s="2">
        <f t="shared" si="0"/>
        <v>1128.25062</v>
      </c>
      <c r="H163" s="2">
        <f t="shared" si="1"/>
        <v>0.80999999999994543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26522.5</v>
      </c>
      <c r="E164" s="1">
        <v>0</v>
      </c>
      <c r="F164" s="1">
        <v>0</v>
      </c>
      <c r="G164" s="2">
        <f t="shared" si="0"/>
        <v>8646.3350000000009</v>
      </c>
      <c r="H164" s="2">
        <f t="shared" si="1"/>
        <v>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134135.54</v>
      </c>
      <c r="D165" s="1">
        <f>'PR-RAS'!E169</f>
        <v>142051.10000000003</v>
      </c>
      <c r="E165" s="1">
        <v>0</v>
      </c>
      <c r="F165" s="1">
        <v>0</v>
      </c>
      <c r="G165" s="2">
        <f t="shared" si="0"/>
        <v>68590.989360000021</v>
      </c>
      <c r="H165" s="2">
        <f t="shared" si="1"/>
        <v>0.56000000002677552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8896.74</v>
      </c>
      <c r="D166" s="1">
        <f>'PR-RAS'!E170</f>
        <v>11091.95</v>
      </c>
      <c r="E166" s="1">
        <v>0</v>
      </c>
      <c r="F166" s="1">
        <v>0</v>
      </c>
      <c r="G166" s="2">
        <f t="shared" si="0"/>
        <v>5128.3056000000006</v>
      </c>
      <c r="H166" s="2">
        <f t="shared" si="1"/>
        <v>0.30999999999949068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8781.85</v>
      </c>
      <c r="D167" s="1">
        <f>'PR-RAS'!E171</f>
        <v>41188.129999999997</v>
      </c>
      <c r="E167" s="1">
        <v>0</v>
      </c>
      <c r="F167" s="1">
        <v>0</v>
      </c>
      <c r="G167" s="2">
        <f t="shared" si="0"/>
        <v>15132.246260000002</v>
      </c>
      <c r="H167" s="2">
        <f t="shared" si="1"/>
        <v>0.27999999999701686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63318</v>
      </c>
      <c r="D168" s="1">
        <f>'PR-RAS'!E172</f>
        <v>81746.320000000007</v>
      </c>
      <c r="E168" s="1">
        <v>0</v>
      </c>
      <c r="F168" s="1">
        <v>0</v>
      </c>
      <c r="G168" s="2">
        <f t="shared" si="0"/>
        <v>37877.376880000003</v>
      </c>
      <c r="H168" s="2">
        <f t="shared" si="1"/>
        <v>0.32000000000698492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2330.38</v>
      </c>
      <c r="D169" s="1">
        <f>'PR-RAS'!E173</f>
        <v>6201.24</v>
      </c>
      <c r="E169" s="1">
        <v>0</v>
      </c>
      <c r="F169" s="1">
        <v>0</v>
      </c>
      <c r="G169" s="2">
        <f t="shared" si="0"/>
        <v>2475.12048</v>
      </c>
      <c r="H169" s="2">
        <f t="shared" si="1"/>
        <v>0.61999999999989086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49356.63</v>
      </c>
      <c r="D170" s="1">
        <f>'PR-RAS'!E174</f>
        <v>1280.98</v>
      </c>
      <c r="E170" s="1">
        <v>0</v>
      </c>
      <c r="F170" s="1">
        <v>0</v>
      </c>
      <c r="G170" s="2">
        <f t="shared" si="0"/>
        <v>8774.2417100000002</v>
      </c>
      <c r="H170" s="2">
        <f t="shared" si="1"/>
        <v>0.39000000000260115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1451.94</v>
      </c>
      <c r="D172" s="1">
        <f>'PR-RAS'!E176</f>
        <v>542.48</v>
      </c>
      <c r="E172" s="1">
        <v>0</v>
      </c>
      <c r="F172" s="1">
        <v>0</v>
      </c>
      <c r="G172" s="2">
        <f t="shared" si="0"/>
        <v>433.80990000000003</v>
      </c>
      <c r="H172" s="2">
        <f t="shared" si="1"/>
        <v>0.53999999999996362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832357.75</v>
      </c>
      <c r="D173" s="1">
        <f>'PR-RAS'!E177</f>
        <v>477479.72</v>
      </c>
      <c r="E173" s="1">
        <v>0</v>
      </c>
      <c r="F173" s="1">
        <v>0</v>
      </c>
      <c r="G173" s="2">
        <f t="shared" si="0"/>
        <v>307418.55667999998</v>
      </c>
      <c r="H173" s="2">
        <f t="shared" si="1"/>
        <v>0.53000000002793968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6858.27</v>
      </c>
      <c r="D174" s="1">
        <f>'PR-RAS'!E178</f>
        <v>11337.8</v>
      </c>
      <c r="E174" s="1">
        <v>0</v>
      </c>
      <c r="F174" s="1">
        <v>0</v>
      </c>
      <c r="G174" s="2">
        <f t="shared" si="0"/>
        <v>5109.3595099999993</v>
      </c>
      <c r="H174" s="2">
        <f t="shared" si="1"/>
        <v>0.47000000000116415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12392.95</v>
      </c>
      <c r="D175" s="1">
        <f>'PR-RAS'!E179</f>
        <v>17876.3</v>
      </c>
      <c r="E175" s="1">
        <v>0</v>
      </c>
      <c r="F175" s="1">
        <v>0</v>
      </c>
      <c r="G175" s="2">
        <f t="shared" si="0"/>
        <v>8377.3256999999994</v>
      </c>
      <c r="H175" s="2">
        <f t="shared" si="1"/>
        <v>0.34999999999854481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5582.66</v>
      </c>
      <c r="D176" s="1">
        <f>'PR-RAS'!E180</f>
        <v>7216.65</v>
      </c>
      <c r="E176" s="1">
        <v>0</v>
      </c>
      <c r="F176" s="1">
        <v>0</v>
      </c>
      <c r="G176" s="2">
        <f t="shared" si="0"/>
        <v>3502.7929999999997</v>
      </c>
      <c r="H176" s="2">
        <f t="shared" si="1"/>
        <v>0.69000000000050932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8786.5</v>
      </c>
      <c r="D177" s="1">
        <f>'PR-RAS'!E181</f>
        <v>9785.7900000000009</v>
      </c>
      <c r="E177" s="1">
        <v>0</v>
      </c>
      <c r="F177" s="1">
        <v>0</v>
      </c>
      <c r="G177" s="2">
        <f t="shared" si="0"/>
        <v>4991.0220799999997</v>
      </c>
      <c r="H177" s="2">
        <f t="shared" si="1"/>
        <v>0.70999999999912689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5599.95</v>
      </c>
      <c r="D178" s="1">
        <f>'PR-RAS'!E182</f>
        <v>5471.3</v>
      </c>
      <c r="E178" s="1">
        <v>0</v>
      </c>
      <c r="F178" s="1">
        <v>0</v>
      </c>
      <c r="G178" s="2">
        <f t="shared" si="0"/>
        <v>2928.0313499999997</v>
      </c>
      <c r="H178" s="2">
        <f t="shared" si="1"/>
        <v>0.3500000000003638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3970.1</v>
      </c>
      <c r="D179" s="1">
        <f>'PR-RAS'!E183</f>
        <v>225</v>
      </c>
      <c r="E179" s="1">
        <v>0</v>
      </c>
      <c r="F179" s="1">
        <v>0</v>
      </c>
      <c r="G179" s="2">
        <f t="shared" si="0"/>
        <v>786.77780000000007</v>
      </c>
      <c r="H179" s="2">
        <f t="shared" si="1"/>
        <v>9.9999999999909051E-2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650605.48</v>
      </c>
      <c r="D180" s="1">
        <f>'PR-RAS'!E184</f>
        <v>110948.8</v>
      </c>
      <c r="E180" s="1">
        <v>0</v>
      </c>
      <c r="F180" s="1">
        <v>0</v>
      </c>
      <c r="G180" s="2">
        <f t="shared" si="0"/>
        <v>156178.05132</v>
      </c>
      <c r="H180" s="2">
        <f t="shared" si="1"/>
        <v>0.67999999997846317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21863.35</v>
      </c>
      <c r="D181" s="1">
        <f>'PR-RAS'!E185</f>
        <v>19741.02</v>
      </c>
      <c r="E181" s="1">
        <v>0</v>
      </c>
      <c r="F181" s="1">
        <v>0</v>
      </c>
      <c r="G181" s="2">
        <f t="shared" si="0"/>
        <v>11042.170199999999</v>
      </c>
      <c r="H181" s="2">
        <f t="shared" si="1"/>
        <v>0.36999999999898137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116698.49</v>
      </c>
      <c r="D182" s="1">
        <f>'PR-RAS'!E186</f>
        <v>294877.06</v>
      </c>
      <c r="E182" s="1">
        <v>0</v>
      </c>
      <c r="F182" s="1">
        <v>0</v>
      </c>
      <c r="G182" s="2">
        <f t="shared" si="0"/>
        <v>127867.92241</v>
      </c>
      <c r="H182" s="2">
        <f t="shared" si="1"/>
        <v>0.55000000000291038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759</v>
      </c>
      <c r="D183" s="1">
        <f>'PR-RAS'!E187</f>
        <v>1779</v>
      </c>
      <c r="E183" s="1">
        <v>0</v>
      </c>
      <c r="F183" s="1">
        <v>0</v>
      </c>
      <c r="G183" s="2">
        <f t="shared" si="0"/>
        <v>785.69399999999996</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28312.35</v>
      </c>
      <c r="D184" s="1">
        <f>'PR-RAS'!E188</f>
        <v>60638.05</v>
      </c>
      <c r="E184" s="1">
        <v>0</v>
      </c>
      <c r="F184" s="1">
        <v>0</v>
      </c>
      <c r="G184" s="2">
        <f t="shared" si="0"/>
        <v>27374.68635</v>
      </c>
      <c r="H184" s="2">
        <f t="shared" si="1"/>
        <v>0.40000000000145519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2120.63</v>
      </c>
      <c r="D185" s="1">
        <f>'PR-RAS'!E189</f>
        <v>982.49</v>
      </c>
      <c r="E185" s="1">
        <v>0</v>
      </c>
      <c r="F185" s="1">
        <v>0</v>
      </c>
      <c r="G185" s="2">
        <f t="shared" si="0"/>
        <v>751.75224000000003</v>
      </c>
      <c r="H185" s="2">
        <f t="shared" si="1"/>
        <v>0.85999999999989996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10546.43</v>
      </c>
      <c r="D186" s="1">
        <f>'PR-RAS'!E190</f>
        <v>14564.97</v>
      </c>
      <c r="E186" s="1">
        <v>0</v>
      </c>
      <c r="F186" s="1">
        <v>0</v>
      </c>
      <c r="G186" s="2">
        <f t="shared" si="0"/>
        <v>7340.1284499999992</v>
      </c>
      <c r="H186" s="2">
        <f t="shared" si="1"/>
        <v>0.46000000000094587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7350.83</v>
      </c>
      <c r="D187" s="1">
        <f>'PR-RAS'!E191</f>
        <v>31771.82</v>
      </c>
      <c r="E187" s="1">
        <v>0</v>
      </c>
      <c r="F187" s="1">
        <v>0</v>
      </c>
      <c r="G187" s="2">
        <f t="shared" si="0"/>
        <v>13186.371419999999</v>
      </c>
      <c r="H187" s="2">
        <f t="shared" si="1"/>
        <v>0.3500000000003638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1375.03</v>
      </c>
      <c r="D188" s="1">
        <f>'PR-RAS'!E192</f>
        <v>802.58</v>
      </c>
      <c r="E188" s="1">
        <v>0</v>
      </c>
      <c r="F188" s="1">
        <v>0</v>
      </c>
      <c r="G188" s="2">
        <f t="shared" si="0"/>
        <v>557.29552999999999</v>
      </c>
      <c r="H188" s="2">
        <f t="shared" si="1"/>
        <v>0.44999999999993179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2357.29</v>
      </c>
      <c r="D189" s="1">
        <f>'PR-RAS'!E193</f>
        <v>7356.32</v>
      </c>
      <c r="E189" s="1">
        <v>0</v>
      </c>
      <c r="F189" s="1">
        <v>0</v>
      </c>
      <c r="G189" s="2">
        <f t="shared" si="0"/>
        <v>3209.1468399999999</v>
      </c>
      <c r="H189" s="2">
        <f t="shared" si="1"/>
        <v>0.60999999999967258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4562.1400000000003</v>
      </c>
      <c r="D191" s="1">
        <f>'PR-RAS'!E195</f>
        <v>5159.87</v>
      </c>
      <c r="E191" s="1">
        <v>0</v>
      </c>
      <c r="F191" s="1">
        <v>0</v>
      </c>
      <c r="G191" s="2">
        <f t="shared" si="0"/>
        <v>2827.5572000000002</v>
      </c>
      <c r="H191" s="2">
        <f t="shared" si="1"/>
        <v>0.27000000000043656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1809.7499999999998</v>
      </c>
      <c r="D192" s="1">
        <f>'PR-RAS'!E196</f>
        <v>3176.7200000000003</v>
      </c>
      <c r="E192" s="1">
        <v>0</v>
      </c>
      <c r="F192" s="1">
        <v>0</v>
      </c>
      <c r="G192" s="2">
        <f t="shared" si="0"/>
        <v>1559.16929</v>
      </c>
      <c r="H192" s="2">
        <f t="shared" si="1"/>
        <v>0.52999999999997272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1809.7499999999998</v>
      </c>
      <c r="D206" s="1">
        <f>'PR-RAS'!E210</f>
        <v>3176.7200000000003</v>
      </c>
      <c r="E206" s="1">
        <v>0</v>
      </c>
      <c r="F206" s="1">
        <v>0</v>
      </c>
      <c r="G206" s="2">
        <f t="shared" si="0"/>
        <v>1673.4539500000001</v>
      </c>
      <c r="H206" s="2">
        <f t="shared" si="1"/>
        <v>0.52999999999997272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1418.87</v>
      </c>
      <c r="D207" s="1">
        <f>'PR-RAS'!E211</f>
        <v>3069.67</v>
      </c>
      <c r="E207" s="1">
        <v>0</v>
      </c>
      <c r="F207" s="1">
        <v>0</v>
      </c>
      <c r="G207" s="2">
        <f t="shared" si="0"/>
        <v>1556.99126</v>
      </c>
      <c r="H207" s="2">
        <f t="shared" si="1"/>
        <v>0.46000000000003638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390.87</v>
      </c>
      <c r="D208" s="1">
        <f>'PR-RAS'!E212</f>
        <v>102.23</v>
      </c>
      <c r="E208" s="1">
        <v>0</v>
      </c>
      <c r="F208" s="1">
        <v>0</v>
      </c>
      <c r="G208" s="2">
        <f t="shared" si="0"/>
        <v>123.23331</v>
      </c>
      <c r="H208" s="2">
        <f t="shared" si="1"/>
        <v>0.35999999999999943</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0.01</v>
      </c>
      <c r="D209" s="1">
        <f>'PR-RAS'!E213</f>
        <v>4.82</v>
      </c>
      <c r="E209" s="1">
        <v>0</v>
      </c>
      <c r="F209" s="1">
        <v>0</v>
      </c>
      <c r="G209" s="2">
        <f t="shared" si="0"/>
        <v>2.0072000000000001</v>
      </c>
      <c r="H209" s="2">
        <f t="shared" si="1"/>
        <v>0.18999999999999972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2675851.31</v>
      </c>
      <c r="D285" s="1">
        <f>'PR-RAS'!E289</f>
        <v>2701421.5900000003</v>
      </c>
      <c r="E285" s="1">
        <v>0</v>
      </c>
      <c r="F285" s="1">
        <v>0</v>
      </c>
      <c r="G285" s="2">
        <f t="shared" si="8"/>
        <v>2294349.2351599997</v>
      </c>
      <c r="H285" s="2">
        <f t="shared" si="9"/>
        <v>0.71999999973922968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20036757.550000001</v>
      </c>
      <c r="D286" s="1">
        <f>'PR-RAS'!E290</f>
        <v>7440360.8200000003</v>
      </c>
      <c r="E286" s="1">
        <v>0</v>
      </c>
      <c r="F286" s="1">
        <v>0</v>
      </c>
      <c r="G286" s="2">
        <f t="shared" si="8"/>
        <v>9951481.5691499989</v>
      </c>
      <c r="H286" s="2">
        <f t="shared" si="9"/>
        <v>0.62999999895691872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3030428.54</v>
      </c>
      <c r="D288" s="1">
        <f>'PR-RAS'!E292</f>
        <v>5327379.8899999997</v>
      </c>
      <c r="E288" s="1">
        <v>0</v>
      </c>
      <c r="F288" s="1">
        <v>0</v>
      </c>
      <c r="G288" s="2">
        <f t="shared" si="8"/>
        <v>3927649.0478399997</v>
      </c>
      <c r="H288" s="2">
        <f t="shared" si="9"/>
        <v>0.57000000029802322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43041.48</v>
      </c>
      <c r="D290" s="1">
        <f>'PR-RAS'!E294</f>
        <v>0</v>
      </c>
      <c r="E290" s="1">
        <v>0</v>
      </c>
      <c r="F290" s="1">
        <v>0</v>
      </c>
      <c r="G290" s="2">
        <f t="shared" si="8"/>
        <v>12438.987719999999</v>
      </c>
      <c r="H290" s="2">
        <f t="shared" si="9"/>
        <v>0.48000000000320142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41258.31</v>
      </c>
      <c r="D291" s="1">
        <f>'PR-RAS'!E295</f>
        <v>0</v>
      </c>
      <c r="E291" s="1">
        <v>0</v>
      </c>
      <c r="F291" s="1">
        <v>0</v>
      </c>
      <c r="G291" s="2">
        <f t="shared" si="8"/>
        <v>11964.909899999999</v>
      </c>
      <c r="H291" s="2">
        <f t="shared" si="9"/>
        <v>0.30999999999767169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18296136.039999999</v>
      </c>
      <c r="D345" s="1">
        <f>'PR-RAS'!E350</f>
        <v>3776699.8499999996</v>
      </c>
      <c r="E345" s="1">
        <v>0</v>
      </c>
      <c r="F345" s="1">
        <v>0</v>
      </c>
      <c r="G345" s="2">
        <f t="shared" si="8"/>
        <v>8892240.2945599984</v>
      </c>
      <c r="H345" s="2">
        <f t="shared" si="9"/>
        <v>0.18999999947845936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733755.88</v>
      </c>
      <c r="D358" s="1">
        <f>'PR-RAS'!E363</f>
        <v>107754.82</v>
      </c>
      <c r="E358" s="1">
        <v>0</v>
      </c>
      <c r="F358" s="1">
        <v>0</v>
      </c>
      <c r="G358" s="2">
        <f t="shared" si="8"/>
        <v>338887.79063999996</v>
      </c>
      <c r="H358" s="2">
        <f t="shared" si="9"/>
        <v>0.29999999998835847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722480.80999999994</v>
      </c>
      <c r="D364" s="1">
        <f>'PR-RAS'!E369</f>
        <v>75554.38</v>
      </c>
      <c r="E364" s="1">
        <v>0</v>
      </c>
      <c r="F364" s="1">
        <v>0</v>
      </c>
      <c r="G364" s="2">
        <f t="shared" si="8"/>
        <v>317113.01390999998</v>
      </c>
      <c r="H364" s="2">
        <f t="shared" si="9"/>
        <v>0.57000000006519258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78204.61</v>
      </c>
      <c r="D365" s="1">
        <f>'PR-RAS'!E370</f>
        <v>7522.04</v>
      </c>
      <c r="E365" s="1">
        <v>0</v>
      </c>
      <c r="F365" s="1">
        <v>0</v>
      </c>
      <c r="G365" s="2">
        <f t="shared" si="8"/>
        <v>33942.523159999997</v>
      </c>
      <c r="H365" s="2">
        <f t="shared" si="9"/>
        <v>0.42999999999938154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5347.98</v>
      </c>
      <c r="E367" s="1">
        <v>0</v>
      </c>
      <c r="F367" s="1">
        <v>0</v>
      </c>
      <c r="G367" s="2">
        <f t="shared" si="8"/>
        <v>3914.7213599999995</v>
      </c>
      <c r="H367" s="2">
        <f t="shared" si="9"/>
        <v>2.0000000000436557E-2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516403.23</v>
      </c>
      <c r="D368" s="1">
        <f>'PR-RAS'!E373</f>
        <v>59758.23</v>
      </c>
      <c r="E368" s="1">
        <v>0</v>
      </c>
      <c r="F368" s="1">
        <v>0</v>
      </c>
      <c r="G368" s="2">
        <f t="shared" si="8"/>
        <v>233382.52622999999</v>
      </c>
      <c r="H368" s="2">
        <f t="shared" si="9"/>
        <v>0.45999999998457497</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503.09</v>
      </c>
      <c r="D369" s="1">
        <f>'PR-RAS'!E374</f>
        <v>0</v>
      </c>
      <c r="E369" s="1">
        <v>0</v>
      </c>
      <c r="F369" s="1">
        <v>0</v>
      </c>
      <c r="G369" s="2">
        <f t="shared" si="8"/>
        <v>185.13711999999998</v>
      </c>
      <c r="H369" s="2">
        <f t="shared" si="9"/>
        <v>8.9999999999974989E-2</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127369.88</v>
      </c>
      <c r="D371" s="1">
        <f>'PR-RAS'!E376</f>
        <v>2926.13</v>
      </c>
      <c r="E371" s="1">
        <v>0</v>
      </c>
      <c r="F371" s="1">
        <v>0</v>
      </c>
      <c r="G371" s="2">
        <f t="shared" si="8"/>
        <v>49292.191800000008</v>
      </c>
      <c r="H371" s="2">
        <f t="shared" si="9"/>
        <v>0.24999999999545253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1272.93</v>
      </c>
      <c r="D373" s="1">
        <f>'PR-RAS'!E378</f>
        <v>0</v>
      </c>
      <c r="E373" s="1">
        <v>0</v>
      </c>
      <c r="F373" s="1">
        <v>0</v>
      </c>
      <c r="G373" s="2">
        <f t="shared" si="8"/>
        <v>473.52996000000002</v>
      </c>
      <c r="H373" s="2">
        <f t="shared" si="9"/>
        <v>6.9999999999936335E-2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1272.93</v>
      </c>
      <c r="D377" s="1">
        <f>'PR-RAS'!E382</f>
        <v>0</v>
      </c>
      <c r="E377" s="1">
        <v>0</v>
      </c>
      <c r="F377" s="1">
        <v>0</v>
      </c>
      <c r="G377" s="2">
        <f t="shared" si="8"/>
        <v>478.62168000000003</v>
      </c>
      <c r="H377" s="2">
        <f t="shared" si="9"/>
        <v>6.9999999999936335E-2</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10002.14</v>
      </c>
      <c r="D378" s="1">
        <f>'PR-RAS'!E383</f>
        <v>18075.439999999999</v>
      </c>
      <c r="E378" s="1">
        <v>0</v>
      </c>
      <c r="F378" s="1">
        <v>0</v>
      </c>
      <c r="G378" s="2">
        <f t="shared" si="8"/>
        <v>17399.688539999999</v>
      </c>
      <c r="H378" s="2">
        <f t="shared" si="9"/>
        <v>0.57999999999810825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1093.99</v>
      </c>
      <c r="D379" s="1">
        <f>'PR-RAS'!E384</f>
        <v>905</v>
      </c>
      <c r="E379" s="1">
        <v>0</v>
      </c>
      <c r="F379" s="1">
        <v>0</v>
      </c>
      <c r="G379" s="2">
        <f t="shared" si="8"/>
        <v>1097.70822</v>
      </c>
      <c r="H379" s="2">
        <f t="shared" si="9"/>
        <v>9.9999999999909051E-3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9204.33</v>
      </c>
      <c r="E380" s="1">
        <v>0</v>
      </c>
      <c r="F380" s="1">
        <v>0</v>
      </c>
      <c r="G380" s="2">
        <f t="shared" si="8"/>
        <v>6976.8821399999997</v>
      </c>
      <c r="H380" s="2">
        <f t="shared" si="9"/>
        <v>0.32999999999992724</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8908.15</v>
      </c>
      <c r="D381" s="1">
        <f>'PR-RAS'!E386</f>
        <v>7966.11</v>
      </c>
      <c r="E381" s="1">
        <v>0</v>
      </c>
      <c r="F381" s="1">
        <v>0</v>
      </c>
      <c r="G381" s="2">
        <f t="shared" si="8"/>
        <v>9439.3405999999995</v>
      </c>
      <c r="H381" s="2">
        <f t="shared" si="9"/>
        <v>0.25999999999930878</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14125</v>
      </c>
      <c r="E386" s="1">
        <v>0</v>
      </c>
      <c r="F386" s="1">
        <v>0</v>
      </c>
      <c r="G386" s="2">
        <f t="shared" si="8"/>
        <v>10876.25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14125</v>
      </c>
      <c r="E388" s="1">
        <v>0</v>
      </c>
      <c r="F388" s="1">
        <v>0</v>
      </c>
      <c r="G388" s="2">
        <f t="shared" si="8"/>
        <v>10932.75</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17562380.16</v>
      </c>
      <c r="D397" s="1">
        <f>'PR-RAS'!E402</f>
        <v>3668945.03</v>
      </c>
      <c r="E397" s="1">
        <v>0</v>
      </c>
      <c r="F397" s="1">
        <v>0</v>
      </c>
      <c r="G397" s="2">
        <f t="shared" si="8"/>
        <v>9860507.0071200002</v>
      </c>
      <c r="H397" s="2">
        <f t="shared" si="9"/>
        <v>0.18999999994412065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17562380.16</v>
      </c>
      <c r="D398" s="1">
        <f>'PR-RAS'!E403</f>
        <v>3668945.03</v>
      </c>
      <c r="E398" s="1">
        <v>0</v>
      </c>
      <c r="F398" s="1">
        <v>0</v>
      </c>
      <c r="G398" s="2">
        <f t="shared" si="8"/>
        <v>9885407.2773400005</v>
      </c>
      <c r="H398" s="2">
        <f t="shared" si="9"/>
        <v>0.18999999994412065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18296136.039999999</v>
      </c>
      <c r="D403" s="1">
        <f>'PR-RAS'!E408</f>
        <v>3776699.8499999996</v>
      </c>
      <c r="E403" s="1">
        <v>0</v>
      </c>
      <c r="F403" s="1">
        <v>0</v>
      </c>
      <c r="G403" s="2">
        <f t="shared" si="8"/>
        <v>10391513.36748</v>
      </c>
      <c r="H403" s="2">
        <f t="shared" si="9"/>
        <v>0.18999999947845936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8166287.1799999997</v>
      </c>
      <c r="D405" s="1">
        <f>'PR-RAS'!E410</f>
        <v>8722617.0199999996</v>
      </c>
      <c r="E405" s="1">
        <v>0</v>
      </c>
      <c r="F405" s="1">
        <v>0</v>
      </c>
      <c r="G405" s="2">
        <f t="shared" si="8"/>
        <v>10347054.57288</v>
      </c>
      <c r="H405" s="2">
        <f t="shared" si="9"/>
        <v>0.19999999925494194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22712608.859999999</v>
      </c>
      <c r="D407" s="1">
        <f>'PR-RAS'!E412</f>
        <v>10141782.41</v>
      </c>
      <c r="E407" s="1">
        <v>0</v>
      </c>
      <c r="F407" s="1">
        <v>0</v>
      </c>
      <c r="G407" s="2">
        <f t="shared" si="8"/>
        <v>17456446.514080003</v>
      </c>
      <c r="H407" s="2">
        <f t="shared" si="9"/>
        <v>0.55000000074505806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20971987.349999998</v>
      </c>
      <c r="D408" s="1">
        <f>'PR-RAS'!E413</f>
        <v>6478121.4399999995</v>
      </c>
      <c r="E408" s="1">
        <v>0</v>
      </c>
      <c r="F408" s="1">
        <v>0</v>
      </c>
      <c r="G408" s="2">
        <f t="shared" si="8"/>
        <v>13808789.703609997</v>
      </c>
      <c r="H408" s="2">
        <f t="shared" si="9"/>
        <v>0.78999999724328518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1740621.5100000016</v>
      </c>
      <c r="D409" s="1">
        <f>'PR-RAS'!E414</f>
        <v>3663660.9700000007</v>
      </c>
      <c r="E409" s="1">
        <v>0</v>
      </c>
      <c r="F409" s="1">
        <v>0</v>
      </c>
      <c r="G409" s="2">
        <f t="shared" si="8"/>
        <v>3699720.927600001</v>
      </c>
      <c r="H409" s="2">
        <f t="shared" si="9"/>
        <v>0.51999999769032001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5135858.6399999997</v>
      </c>
      <c r="D412" s="1">
        <f>'PR-RAS'!E417</f>
        <v>3395237.13</v>
      </c>
      <c r="E412" s="1">
        <v>0</v>
      </c>
      <c r="F412" s="1">
        <v>0</v>
      </c>
      <c r="G412" s="2">
        <f t="shared" si="8"/>
        <v>4901722.8218999989</v>
      </c>
      <c r="H412" s="2">
        <f t="shared" si="9"/>
        <v>0.49000000022351742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43041.48</v>
      </c>
      <c r="D413" s="1">
        <f>'PR-RAS'!E418</f>
        <v>0</v>
      </c>
      <c r="E413" s="1">
        <v>0</v>
      </c>
      <c r="F413" s="1">
        <v>0</v>
      </c>
      <c r="G413" s="2">
        <f t="shared" si="8"/>
        <v>17733.089759999999</v>
      </c>
      <c r="H413" s="2">
        <f t="shared" si="9"/>
        <v>0.48000000000320142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11306.42</v>
      </c>
      <c r="D632" s="1">
        <f>'PR-RAS'!E638</f>
        <v>11306.42</v>
      </c>
      <c r="E632" s="1">
        <v>0</v>
      </c>
      <c r="F632" s="1">
        <v>0</v>
      </c>
      <c r="G632" s="2">
        <f t="shared" si="10"/>
        <v>21403.053060000002</v>
      </c>
      <c r="H632" s="2">
        <f t="shared" si="11"/>
        <v>0.84000000000014552</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22712608.859999999</v>
      </c>
      <c r="D633" s="1">
        <f>'PR-RAS'!E639</f>
        <v>10141782.41</v>
      </c>
      <c r="E633" s="1">
        <v>0</v>
      </c>
      <c r="F633" s="1">
        <v>0</v>
      </c>
      <c r="G633" s="2">
        <f t="shared" si="10"/>
        <v>27173581.765760001</v>
      </c>
      <c r="H633" s="2">
        <f t="shared" si="11"/>
        <v>0.55000000074505806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20971987.349999998</v>
      </c>
      <c r="D634" s="1">
        <f>'PR-RAS'!E640</f>
        <v>6478121.4399999995</v>
      </c>
      <c r="E634" s="1">
        <v>0</v>
      </c>
      <c r="F634" s="1">
        <v>0</v>
      </c>
      <c r="G634" s="2">
        <f t="shared" si="10"/>
        <v>21476569.73559</v>
      </c>
      <c r="H634" s="2">
        <f t="shared" si="11"/>
        <v>0.78999999724328518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1740621.5100000016</v>
      </c>
      <c r="D635" s="1">
        <f>'PR-RAS'!E641</f>
        <v>3663660.9700000007</v>
      </c>
      <c r="E635" s="1">
        <v>0</v>
      </c>
      <c r="F635" s="1">
        <v>0</v>
      </c>
      <c r="G635" s="2">
        <f t="shared" si="10"/>
        <v>5749076.1473000022</v>
      </c>
      <c r="H635" s="2">
        <f t="shared" si="11"/>
        <v>0.51999999769032001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5147165.0599999996</v>
      </c>
      <c r="D638" s="1">
        <f>'PR-RAS'!E644</f>
        <v>3406543.55</v>
      </c>
      <c r="E638" s="1">
        <v>0</v>
      </c>
      <c r="F638" s="1">
        <v>0</v>
      </c>
      <c r="G638" s="2">
        <f t="shared" si="10"/>
        <v>7618680.6259200005</v>
      </c>
      <c r="H638" s="2">
        <f t="shared" si="11"/>
        <v>0.50999999977648258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257117.42000000086</v>
      </c>
      <c r="E639" s="1">
        <v>0</v>
      </c>
      <c r="F639" s="1">
        <v>0</v>
      </c>
      <c r="G639" s="2">
        <f t="shared" si="10"/>
        <v>328081.82792000112</v>
      </c>
      <c r="H639" s="2">
        <f t="shared" si="11"/>
        <v>0.42000000085681677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3406543.549999998</v>
      </c>
      <c r="D640" s="1">
        <f>'PR-RAS'!E646</f>
        <v>0</v>
      </c>
      <c r="E640" s="1">
        <v>0</v>
      </c>
      <c r="F640" s="1">
        <v>0</v>
      </c>
      <c r="G640" s="2">
        <f t="shared" si="10"/>
        <v>2176781.3284499985</v>
      </c>
      <c r="H640" s="2">
        <f t="shared" si="11"/>
        <v>0.45000000204890966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142954.87</v>
      </c>
      <c r="D642" s="1">
        <f>'PR-RAS'!E649</f>
        <v>136537.22</v>
      </c>
      <c r="E642" s="1">
        <v>0</v>
      </c>
      <c r="F642" s="1">
        <v>0</v>
      </c>
      <c r="G642" s="2">
        <f t="shared" si="10"/>
        <v>266674.78771</v>
      </c>
      <c r="H642" s="2">
        <f t="shared" si="11"/>
        <v>0.35000000000582077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27120420.719999999</v>
      </c>
      <c r="D643" s="1">
        <f>'PR-RAS'!E650</f>
        <v>11256046.49</v>
      </c>
      <c r="E643" s="1">
        <v>0</v>
      </c>
      <c r="F643" s="1">
        <v>0</v>
      </c>
      <c r="G643" s="2">
        <f t="shared" si="10"/>
        <v>31864073.795400001</v>
      </c>
      <c r="H643" s="2">
        <f t="shared" si="11"/>
        <v>0.77000000141561031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27126838.370000001</v>
      </c>
      <c r="D644" s="1">
        <f>'PR-RAS'!E651</f>
        <v>10068734.779999999</v>
      </c>
      <c r="E644" s="1">
        <v>0</v>
      </c>
      <c r="F644" s="1">
        <v>0</v>
      </c>
      <c r="G644" s="2">
        <f t="shared" si="10"/>
        <v>30390949.998989999</v>
      </c>
      <c r="H644" s="2">
        <f t="shared" si="11"/>
        <v>0.59000000171363354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136537.21999999881</v>
      </c>
      <c r="D645" s="1">
        <f>'PR-RAS'!E652</f>
        <v>1323848.9300000016</v>
      </c>
      <c r="E645" s="1">
        <v>0</v>
      </c>
      <c r="F645" s="1">
        <v>0</v>
      </c>
      <c r="G645" s="2">
        <f t="shared" si="10"/>
        <v>1793047.3915200012</v>
      </c>
      <c r="H645" s="2">
        <f t="shared" si="11"/>
        <v>0.28999999724328518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52</v>
      </c>
      <c r="D647" s="1">
        <f>'PR-RAS'!E654</f>
        <v>55</v>
      </c>
      <c r="E647" s="1">
        <v>0</v>
      </c>
      <c r="F647" s="1">
        <v>0</v>
      </c>
      <c r="G647" s="2">
        <f t="shared" si="10"/>
        <v>104.652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52</v>
      </c>
      <c r="D649" s="1">
        <f>'PR-RAS'!E656</f>
        <v>55</v>
      </c>
      <c r="E649" s="1">
        <v>0</v>
      </c>
      <c r="F649" s="1">
        <v>0</v>
      </c>
      <c r="G649" s="2">
        <f t="shared" si="10"/>
        <v>104.976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20821.72</v>
      </c>
      <c r="D668" s="1">
        <f>'PR-RAS'!E675</f>
        <v>25760.38</v>
      </c>
      <c r="E668" s="1">
        <v>0</v>
      </c>
      <c r="F668" s="1">
        <v>0</v>
      </c>
      <c r="G668" s="2">
        <f t="shared" si="10"/>
        <v>48252.434160000012</v>
      </c>
      <c r="H668" s="2">
        <f t="shared" si="11"/>
        <v>0.65999999999985448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545331.56000000006</v>
      </c>
      <c r="D671" s="1">
        <f>'PR-RAS'!E678</f>
        <v>0</v>
      </c>
      <c r="E671" s="1">
        <v>0</v>
      </c>
      <c r="F671" s="1">
        <v>0</v>
      </c>
      <c r="G671" s="2">
        <f t="shared" si="10"/>
        <v>365372.14520000009</v>
      </c>
      <c r="H671" s="2">
        <f t="shared" si="11"/>
        <v>0.43999999994412065</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2873888.27</v>
      </c>
      <c r="D687" s="1">
        <f>'PR-RAS'!E694</f>
        <v>0</v>
      </c>
      <c r="E687" s="1">
        <v>0</v>
      </c>
      <c r="F687" s="1">
        <v>0</v>
      </c>
      <c r="G687" s="2">
        <f t="shared" si="10"/>
        <v>1971487.3532200002</v>
      </c>
      <c r="H687" s="2">
        <f t="shared" si="11"/>
        <v>0.27000000001862645</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9693043.1300000008</v>
      </c>
      <c r="D691" s="1">
        <f>'PR-RAS'!E698</f>
        <v>4571578.51</v>
      </c>
      <c r="E691" s="1">
        <v>0</v>
      </c>
      <c r="F691" s="1">
        <v>0</v>
      </c>
      <c r="G691" s="2">
        <f t="shared" si="10"/>
        <v>12996978.103499997</v>
      </c>
      <c r="H691" s="2">
        <f t="shared" si="11"/>
        <v>0.62000000104308128</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28002.94</v>
      </c>
      <c r="D703" s="1">
        <f>'PR-RAS'!E710</f>
        <v>2498</v>
      </c>
      <c r="E703" s="1">
        <v>0</v>
      </c>
      <c r="F703" s="1">
        <v>0</v>
      </c>
      <c r="G703" s="2">
        <f t="shared" si="10"/>
        <v>23165.255880000001</v>
      </c>
      <c r="H703" s="2">
        <f t="shared" si="11"/>
        <v>6.0000000001309672E-2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5231.41</v>
      </c>
      <c r="D709" s="1">
        <f>'PR-RAS'!E716</f>
        <v>0</v>
      </c>
      <c r="E709" s="1">
        <v>0</v>
      </c>
      <c r="F709" s="1">
        <v>0</v>
      </c>
      <c r="G709" s="2">
        <f t="shared" si="10"/>
        <v>3703.8382799999995</v>
      </c>
      <c r="H709" s="2">
        <f t="shared" si="11"/>
        <v>0.40999999999985448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398.17</v>
      </c>
      <c r="D710" s="1">
        <f>'PR-RAS'!E717</f>
        <v>3920</v>
      </c>
      <c r="E710" s="1">
        <v>0</v>
      </c>
      <c r="F710" s="1">
        <v>0</v>
      </c>
      <c r="G710" s="2">
        <f t="shared" si="10"/>
        <v>5840.8625299999994</v>
      </c>
      <c r="H710" s="2">
        <f t="shared" si="11"/>
        <v>0.17000000000001592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28818.02</v>
      </c>
      <c r="D711" s="1">
        <f>'PR-RAS'!E718</f>
        <v>30020.42</v>
      </c>
      <c r="E711" s="1">
        <v>0</v>
      </c>
      <c r="F711" s="1">
        <v>0</v>
      </c>
      <c r="G711" s="2">
        <f t="shared" si="10"/>
        <v>63089.7906</v>
      </c>
      <c r="H711" s="2">
        <f t="shared" si="11"/>
        <v>0.43999999999869033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3775</v>
      </c>
      <c r="D713" s="1">
        <f>'PR-RAS'!E720</f>
        <v>55</v>
      </c>
      <c r="E713" s="1">
        <v>0</v>
      </c>
      <c r="F713" s="1">
        <v>0</v>
      </c>
      <c r="G713" s="2">
        <f t="shared" si="10"/>
        <v>2766.12</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7988.32</v>
      </c>
      <c r="D714" s="1">
        <f>'PR-RAS'!E721</f>
        <v>20493.66</v>
      </c>
      <c r="E714" s="1">
        <v>0</v>
      </c>
      <c r="F714" s="1">
        <v>0</v>
      </c>
      <c r="G714" s="2">
        <f t="shared" si="10"/>
        <v>34919.63132</v>
      </c>
      <c r="H714" s="2">
        <f t="shared" si="11"/>
        <v>0.65999999999985448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3283.17</v>
      </c>
      <c r="E715" s="1">
        <v>0</v>
      </c>
      <c r="F715" s="1">
        <v>0</v>
      </c>
      <c r="G715" s="2">
        <f t="shared" si="10"/>
        <v>4688.3667599999999</v>
      </c>
      <c r="H715" s="2">
        <f t="shared" si="11"/>
        <v>0.17000000000007276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13864.06</v>
      </c>
      <c r="D716" s="1">
        <f>'PR-RAS'!E723</f>
        <v>23729.02</v>
      </c>
      <c r="E716" s="1">
        <v>0</v>
      </c>
      <c r="F716" s="1">
        <v>0</v>
      </c>
      <c r="G716" s="2">
        <f t="shared" si="10"/>
        <v>43845.301499999994</v>
      </c>
      <c r="H716" s="2">
        <f t="shared" si="11"/>
        <v>7.999999999992724E-2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2120.63</v>
      </c>
      <c r="D718" s="1">
        <f>'PR-RAS'!E725</f>
        <v>982.49</v>
      </c>
      <c r="E718" s="1">
        <v>0</v>
      </c>
      <c r="F718" s="1">
        <v>0</v>
      </c>
      <c r="G718" s="2">
        <f t="shared" si="10"/>
        <v>2929.3823699999998</v>
      </c>
      <c r="H718" s="2">
        <f t="shared" si="11"/>
        <v>0.85999999999989996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1455.78</v>
      </c>
      <c r="D719" s="1">
        <f>'PR-RAS'!E726</f>
        <v>14564.97</v>
      </c>
      <c r="E719" s="1">
        <v>0</v>
      </c>
      <c r="F719" s="1">
        <v>0</v>
      </c>
      <c r="G719" s="2">
        <f t="shared" si="10"/>
        <v>21960.546959999996</v>
      </c>
      <c r="H719" s="2">
        <f t="shared" si="11"/>
        <v>0.25000000000068212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60936210.830000006</v>
      </c>
      <c r="D984" s="6">
        <f>BILANCA!E6</f>
        <v>65842714.910000004</v>
      </c>
      <c r="E984" s="6">
        <v>0</v>
      </c>
      <c r="F984" s="6">
        <v>0</v>
      </c>
      <c r="G984" s="7">
        <f t="shared" ref="G984:G1241" si="22">B984/1000*C984+B984/500*D984</f>
        <v>192621.64065000002</v>
      </c>
      <c r="H984" s="7">
        <f t="shared" si="19"/>
        <v>0.25999999046325684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60726864.160000004</v>
      </c>
      <c r="D985" s="1">
        <f>BILANCA!E7</f>
        <v>64460835.950000003</v>
      </c>
      <c r="E985" s="1">
        <v>0</v>
      </c>
      <c r="F985" s="1">
        <v>0</v>
      </c>
      <c r="G985" s="2">
        <f t="shared" si="22"/>
        <v>379297.07212000003</v>
      </c>
      <c r="H985" s="2">
        <f t="shared" si="19"/>
        <v>0.21000000089406967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2401483.77</v>
      </c>
      <c r="D986" s="1">
        <f>BILANCA!E8</f>
        <v>2401483.77</v>
      </c>
      <c r="E986" s="1">
        <v>0</v>
      </c>
      <c r="F986" s="1">
        <v>0</v>
      </c>
      <c r="G986" s="2">
        <f t="shared" si="22"/>
        <v>21613.353930000001</v>
      </c>
      <c r="H986" s="2">
        <f t="shared" si="19"/>
        <v>0.4599999999627471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164576.28</v>
      </c>
      <c r="D987" s="1">
        <f>BILANCA!E9</f>
        <v>164576.28</v>
      </c>
      <c r="E987" s="1">
        <v>0</v>
      </c>
      <c r="F987" s="1">
        <v>0</v>
      </c>
      <c r="G987" s="2">
        <f t="shared" si="22"/>
        <v>1974.91536</v>
      </c>
      <c r="H987" s="2">
        <f t="shared" si="19"/>
        <v>0.55999999999767169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2236907.4900000002</v>
      </c>
      <c r="D988" s="1">
        <f>BILANCA!E10</f>
        <v>2236907.4900000002</v>
      </c>
      <c r="E988" s="1">
        <v>0</v>
      </c>
      <c r="F988" s="1">
        <v>0</v>
      </c>
      <c r="G988" s="2">
        <f t="shared" si="22"/>
        <v>33553.612350000003</v>
      </c>
      <c r="H988" s="2">
        <f t="shared" si="19"/>
        <v>0.98000000044703484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32919027.970000003</v>
      </c>
      <c r="D990" s="1">
        <f>BILANCA!E12</f>
        <v>62038056.969999999</v>
      </c>
      <c r="E990" s="1">
        <v>0</v>
      </c>
      <c r="F990" s="1">
        <v>0</v>
      </c>
      <c r="G990" s="2">
        <f t="shared" si="22"/>
        <v>1098965.99337</v>
      </c>
      <c r="H990" s="2">
        <f t="shared" si="19"/>
        <v>5.9999998658895493E-2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0.13</v>
      </c>
      <c r="D991" s="1">
        <f>BILANCA!E13</f>
        <v>28822483.199999999</v>
      </c>
      <c r="E991" s="1">
        <v>0</v>
      </c>
      <c r="F991" s="1">
        <v>0</v>
      </c>
      <c r="G991" s="2">
        <f t="shared" si="22"/>
        <v>461159.73223999998</v>
      </c>
      <c r="H991" s="2">
        <f t="shared" si="19"/>
        <v>0.32999999925494194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0.13</v>
      </c>
      <c r="D993" s="1">
        <f>BILANCA!E15</f>
        <v>28822483.199999999</v>
      </c>
      <c r="E993" s="1">
        <v>0</v>
      </c>
      <c r="F993" s="1">
        <v>0</v>
      </c>
      <c r="G993" s="2">
        <f t="shared" si="22"/>
        <v>576449.66529999999</v>
      </c>
      <c r="H993" s="2">
        <f t="shared" si="19"/>
        <v>0.32999999925494194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528210.55999999994</v>
      </c>
      <c r="D997" s="1">
        <f>BILANCA!E19</f>
        <v>594971.05000000005</v>
      </c>
      <c r="E997" s="1">
        <v>0</v>
      </c>
      <c r="F997" s="1">
        <v>0</v>
      </c>
      <c r="G997" s="2">
        <f t="shared" si="22"/>
        <v>24054.137240000004</v>
      </c>
      <c r="H997" s="2">
        <f t="shared" si="19"/>
        <v>0.4900000001071021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385341.67</v>
      </c>
      <c r="D998" s="1">
        <f>BILANCA!E20</f>
        <v>389913.35</v>
      </c>
      <c r="E998" s="1">
        <v>0</v>
      </c>
      <c r="F998" s="1">
        <v>0</v>
      </c>
      <c r="G998" s="2">
        <f t="shared" si="22"/>
        <v>17477.525549999998</v>
      </c>
      <c r="H998" s="2">
        <f t="shared" si="19"/>
        <v>0.67999999999301508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8334.61</v>
      </c>
      <c r="D999" s="1">
        <f>BILANCA!E21</f>
        <v>3430.43</v>
      </c>
      <c r="E999" s="1">
        <v>0</v>
      </c>
      <c r="F999" s="1">
        <v>0</v>
      </c>
      <c r="G999" s="2">
        <f t="shared" si="22"/>
        <v>243.12752</v>
      </c>
      <c r="H999" s="2">
        <f t="shared" si="19"/>
        <v>0.81999999999925421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78905.94</v>
      </c>
      <c r="D1000" s="1">
        <f>BILANCA!E22</f>
        <v>84253.92</v>
      </c>
      <c r="E1000" s="1">
        <v>0</v>
      </c>
      <c r="F1000" s="1">
        <v>0</v>
      </c>
      <c r="G1000" s="2">
        <f t="shared" si="22"/>
        <v>4206.0342600000004</v>
      </c>
      <c r="H1000" s="2">
        <f t="shared" si="19"/>
        <v>0.13999999999941792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648880.42000000004</v>
      </c>
      <c r="D1001" s="1">
        <f>BILANCA!E23</f>
        <v>768131.21</v>
      </c>
      <c r="E1001" s="1">
        <v>0</v>
      </c>
      <c r="F1001" s="1">
        <v>0</v>
      </c>
      <c r="G1001" s="2">
        <f t="shared" si="22"/>
        <v>39332.571119999993</v>
      </c>
      <c r="H1001" s="2">
        <f t="shared" si="19"/>
        <v>0.63000000000465661</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44432.69</v>
      </c>
      <c r="D1002" s="1">
        <f>BILANCA!E24</f>
        <v>171802.57</v>
      </c>
      <c r="E1002" s="1">
        <v>0</v>
      </c>
      <c r="F1002" s="1">
        <v>0</v>
      </c>
      <c r="G1002" s="2">
        <f t="shared" si="22"/>
        <v>7372.7187700000004</v>
      </c>
      <c r="H1002" s="2">
        <f t="shared" si="19"/>
        <v>0.73999999999068677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11240.65</v>
      </c>
      <c r="D1004" s="1">
        <f>BILANCA!E26</f>
        <v>14166.78</v>
      </c>
      <c r="E1004" s="1">
        <v>0</v>
      </c>
      <c r="F1004" s="1">
        <v>0</v>
      </c>
      <c r="G1004" s="2">
        <f t="shared" si="22"/>
        <v>831.05841000000009</v>
      </c>
      <c r="H1004" s="2">
        <f t="shared" si="19"/>
        <v>0.56999999999970896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648925.42000000004</v>
      </c>
      <c r="D1006" s="1">
        <f>BILANCA!E28</f>
        <v>836727.21</v>
      </c>
      <c r="E1006" s="1">
        <v>0</v>
      </c>
      <c r="F1006" s="1">
        <v>0</v>
      </c>
      <c r="G1006" s="2">
        <f t="shared" si="22"/>
        <v>53414.736319999996</v>
      </c>
      <c r="H1006" s="2">
        <f t="shared" si="19"/>
        <v>0.63000000000465661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1890.8400000000001</v>
      </c>
      <c r="D1007" s="1">
        <f>BILANCA!E29</f>
        <v>1890.8400000000001</v>
      </c>
      <c r="E1007" s="1">
        <v>0</v>
      </c>
      <c r="F1007" s="1">
        <v>0</v>
      </c>
      <c r="G1007" s="2">
        <f t="shared" si="22"/>
        <v>136.14048000000003</v>
      </c>
      <c r="H1007" s="2">
        <f t="shared" si="19"/>
        <v>0.31999999999970896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22412.35</v>
      </c>
      <c r="D1008" s="1">
        <f>BILANCA!E30</f>
        <v>22412.35</v>
      </c>
      <c r="E1008" s="1">
        <v>0</v>
      </c>
      <c r="F1008" s="1">
        <v>0</v>
      </c>
      <c r="G1008" s="2">
        <f t="shared" si="22"/>
        <v>1680.92625</v>
      </c>
      <c r="H1008" s="2">
        <f t="shared" si="19"/>
        <v>0.69999999999708962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1890.75</v>
      </c>
      <c r="D1011" s="1">
        <f>BILANCA!E33</f>
        <v>1890.75</v>
      </c>
      <c r="E1011" s="1">
        <v>0</v>
      </c>
      <c r="F1011" s="1">
        <v>0</v>
      </c>
      <c r="G1011" s="2">
        <f t="shared" si="22"/>
        <v>158.82300000000001</v>
      </c>
      <c r="H1011" s="2">
        <f t="shared" si="19"/>
        <v>0.5</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22412.26</v>
      </c>
      <c r="D1012" s="1">
        <f>BILANCA!E34</f>
        <v>22412.26</v>
      </c>
      <c r="E1012" s="1">
        <v>0</v>
      </c>
      <c r="F1012" s="1">
        <v>0</v>
      </c>
      <c r="G1012" s="2">
        <f t="shared" si="22"/>
        <v>1949.8666200000002</v>
      </c>
      <c r="H1012" s="2">
        <f t="shared" si="19"/>
        <v>0.51999999999679858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32386304.34</v>
      </c>
      <c r="D1013" s="1">
        <f>BILANCA!E35</f>
        <v>32601964.779999997</v>
      </c>
      <c r="E1013" s="1">
        <v>0</v>
      </c>
      <c r="F1013" s="1">
        <v>0</v>
      </c>
      <c r="G1013" s="2">
        <f t="shared" si="22"/>
        <v>2927707.017</v>
      </c>
      <c r="H1013" s="2">
        <f t="shared" si="19"/>
        <v>0.56000000238418579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151791.85</v>
      </c>
      <c r="D1014" s="1">
        <f>BILANCA!E36</f>
        <v>152696.85</v>
      </c>
      <c r="E1014" s="1">
        <v>0</v>
      </c>
      <c r="F1014" s="1">
        <v>0</v>
      </c>
      <c r="G1014" s="2">
        <f t="shared" si="22"/>
        <v>14172.752049999999</v>
      </c>
      <c r="H1014" s="2">
        <f t="shared" si="19"/>
        <v>0.29999999998835847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10645.49</v>
      </c>
      <c r="D1015" s="1">
        <f>BILANCA!E37</f>
        <v>10645.49</v>
      </c>
      <c r="E1015" s="1">
        <v>0</v>
      </c>
      <c r="F1015" s="1">
        <v>0</v>
      </c>
      <c r="G1015" s="2">
        <f t="shared" si="22"/>
        <v>1021.96704</v>
      </c>
      <c r="H1015" s="2">
        <f t="shared" si="19"/>
        <v>0.97999999999956344</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32223867</v>
      </c>
      <c r="D1016" s="1">
        <f>BILANCA!E38</f>
        <v>32430656.329999998</v>
      </c>
      <c r="E1016" s="1">
        <v>0</v>
      </c>
      <c r="F1016" s="1">
        <v>0</v>
      </c>
      <c r="G1016" s="2">
        <f t="shared" si="22"/>
        <v>3203810.9287800002</v>
      </c>
      <c r="H1016" s="2">
        <f t="shared" si="19"/>
        <v>0.32999999821186066</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7966.11</v>
      </c>
      <c r="E1017" s="1">
        <v>0</v>
      </c>
      <c r="F1017" s="1">
        <v>0</v>
      </c>
      <c r="G1017" s="2">
        <f t="shared" si="22"/>
        <v>541.69547999999998</v>
      </c>
      <c r="H1017" s="2">
        <f t="shared" si="19"/>
        <v>0.10999999999967258</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2622.1</v>
      </c>
      <c r="D1023" s="1">
        <f>BILANCA!E45</f>
        <v>16747.099999999999</v>
      </c>
      <c r="E1023" s="1">
        <v>0</v>
      </c>
      <c r="F1023" s="1">
        <v>0</v>
      </c>
      <c r="G1023" s="2">
        <f t="shared" si="22"/>
        <v>1444.6519999999998</v>
      </c>
      <c r="H1023" s="2">
        <f t="shared" si="19"/>
        <v>0.19999999999845386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2622.1</v>
      </c>
      <c r="D1025" s="1">
        <f>BILANCA!E47</f>
        <v>16747.099999999999</v>
      </c>
      <c r="E1025" s="1">
        <v>0</v>
      </c>
      <c r="F1025" s="1">
        <v>0</v>
      </c>
      <c r="G1025" s="2">
        <f t="shared" si="22"/>
        <v>1516.8846000000001</v>
      </c>
      <c r="H1025" s="2">
        <f t="shared" si="19"/>
        <v>0.19999999999845386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150911.67000000001</v>
      </c>
      <c r="D1032" s="1">
        <f>BILANCA!E54</f>
        <v>152192.65</v>
      </c>
      <c r="E1032" s="1">
        <v>0</v>
      </c>
      <c r="F1032" s="1">
        <v>0</v>
      </c>
      <c r="G1032" s="2">
        <f t="shared" si="22"/>
        <v>22309.551530000001</v>
      </c>
      <c r="H1032" s="2">
        <f t="shared" si="19"/>
        <v>0.67999999999301508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150911.67000000001</v>
      </c>
      <c r="D1033" s="1">
        <f>BILANCA!E55</f>
        <v>152192.65</v>
      </c>
      <c r="E1033" s="1">
        <v>0</v>
      </c>
      <c r="F1033" s="1">
        <v>0</v>
      </c>
      <c r="G1033" s="2">
        <f t="shared" si="22"/>
        <v>22764.8485</v>
      </c>
      <c r="H1033" s="2">
        <f t="shared" si="19"/>
        <v>0.67999999999301508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25373267.890000001</v>
      </c>
      <c r="D1034" s="1">
        <f>BILANCA!E56</f>
        <v>0</v>
      </c>
      <c r="E1034" s="1">
        <v>0</v>
      </c>
      <c r="F1034" s="1">
        <v>0</v>
      </c>
      <c r="G1034" s="2">
        <f t="shared" si="22"/>
        <v>1294036.66239</v>
      </c>
      <c r="H1034" s="2">
        <f t="shared" si="19"/>
        <v>0.10999999940395355</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25181012.629999999</v>
      </c>
      <c r="D1035" s="1">
        <f>BILANCA!E57</f>
        <v>0</v>
      </c>
      <c r="E1035" s="1">
        <v>0</v>
      </c>
      <c r="F1035" s="1">
        <v>0</v>
      </c>
      <c r="G1035" s="2">
        <f t="shared" si="22"/>
        <v>1309412.6567599999</v>
      </c>
      <c r="H1035" s="2">
        <f t="shared" si="19"/>
        <v>0.37000000104308128</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192255.26</v>
      </c>
      <c r="D1036" s="1">
        <f>BILANCA!E58</f>
        <v>0</v>
      </c>
      <c r="E1036" s="1">
        <v>0</v>
      </c>
      <c r="F1036" s="1">
        <v>0</v>
      </c>
      <c r="G1036" s="2">
        <f t="shared" si="22"/>
        <v>10189.528780000001</v>
      </c>
      <c r="H1036" s="2">
        <f t="shared" si="19"/>
        <v>0.26000000000931323</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33084.53</v>
      </c>
      <c r="D1041" s="1">
        <f>BILANCA!E63</f>
        <v>21295.21</v>
      </c>
      <c r="E1041" s="1">
        <v>0</v>
      </c>
      <c r="F1041" s="1">
        <v>0</v>
      </c>
      <c r="G1041" s="2">
        <f t="shared" si="22"/>
        <v>4389.1471000000001</v>
      </c>
      <c r="H1041" s="2">
        <f t="shared" si="19"/>
        <v>0.68000000000029104</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33084.53</v>
      </c>
      <c r="D1045" s="1">
        <f>BILANCA!E67</f>
        <v>21295.21</v>
      </c>
      <c r="E1045" s="1">
        <v>0</v>
      </c>
      <c r="F1045" s="1">
        <v>0</v>
      </c>
      <c r="G1045" s="2">
        <f t="shared" si="22"/>
        <v>4691.8468999999996</v>
      </c>
      <c r="H1045" s="2">
        <f t="shared" si="19"/>
        <v>0.68000000000029104</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209346.66999999998</v>
      </c>
      <c r="D1046" s="1">
        <f>BILANCA!E68</f>
        <v>1381878.9600000002</v>
      </c>
      <c r="E1046" s="1">
        <v>0</v>
      </c>
      <c r="F1046" s="1">
        <v>0</v>
      </c>
      <c r="G1046" s="2">
        <f t="shared" si="22"/>
        <v>187305.58917000002</v>
      </c>
      <c r="H1046" s="2">
        <f t="shared" si="19"/>
        <v>0.3699999998207204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136537.22</v>
      </c>
      <c r="D1047" s="1">
        <f>BILANCA!E69</f>
        <v>1323848.9300000002</v>
      </c>
      <c r="E1047" s="1">
        <v>0</v>
      </c>
      <c r="F1047" s="1">
        <v>0</v>
      </c>
      <c r="G1047" s="2">
        <f t="shared" si="22"/>
        <v>178191.04512000002</v>
      </c>
      <c r="H1047" s="2">
        <f t="shared" si="19"/>
        <v>0.28999999983352609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136395.32999999999</v>
      </c>
      <c r="D1048" s="1">
        <f>BILANCA!E70</f>
        <v>1323606.06</v>
      </c>
      <c r="E1048" s="1">
        <v>0</v>
      </c>
      <c r="F1048" s="1">
        <v>0</v>
      </c>
      <c r="G1048" s="2">
        <f t="shared" si="22"/>
        <v>180934.48425000001</v>
      </c>
      <c r="H1048" s="2">
        <f t="shared" si="19"/>
        <v>0.39000000004307367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136395.32999999999</v>
      </c>
      <c r="D1050" s="1">
        <f>BILANCA!E72</f>
        <v>1323606.06</v>
      </c>
      <c r="E1050" s="1">
        <v>0</v>
      </c>
      <c r="F1050" s="1">
        <v>0</v>
      </c>
      <c r="G1050" s="2">
        <f t="shared" si="22"/>
        <v>186501.69915</v>
      </c>
      <c r="H1050" s="2">
        <f t="shared" si="19"/>
        <v>0.39000000004307367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141.88999999999999</v>
      </c>
      <c r="D1054" s="1">
        <f>BILANCA!E76</f>
        <v>242.87</v>
      </c>
      <c r="E1054" s="1">
        <v>0</v>
      </c>
      <c r="F1054" s="1">
        <v>0</v>
      </c>
      <c r="G1054" s="2">
        <f t="shared" si="22"/>
        <v>44.561729999999997</v>
      </c>
      <c r="H1054" s="2">
        <f t="shared" si="19"/>
        <v>0.24000000000000909</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6768.43</v>
      </c>
      <c r="D1056" s="1">
        <f>BILANCA!E78</f>
        <v>12169.27</v>
      </c>
      <c r="E1056" s="1">
        <v>0</v>
      </c>
      <c r="F1056" s="1">
        <v>0</v>
      </c>
      <c r="G1056" s="2">
        <f t="shared" si="22"/>
        <v>2270.80881</v>
      </c>
      <c r="H1056" s="2">
        <f t="shared" si="19"/>
        <v>0.7000000000007276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5451.72</v>
      </c>
      <c r="D1060" s="1">
        <f>BILANCA!E82</f>
        <v>8574.36</v>
      </c>
      <c r="E1060" s="1">
        <v>0</v>
      </c>
      <c r="F1060" s="1">
        <v>0</v>
      </c>
      <c r="G1060" s="2">
        <f t="shared" si="22"/>
        <v>1740.23388</v>
      </c>
      <c r="H1060" s="2">
        <f t="shared" si="19"/>
        <v>0.64000000000032742</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644.71</v>
      </c>
      <c r="D1062" s="1">
        <f>BILANCA!E84</f>
        <v>607.19000000000005</v>
      </c>
      <c r="E1062" s="1">
        <v>0</v>
      </c>
      <c r="F1062" s="1">
        <v>0</v>
      </c>
      <c r="G1062" s="2">
        <f t="shared" si="22"/>
        <v>146.86811</v>
      </c>
      <c r="H1062" s="2">
        <f t="shared" si="19"/>
        <v>0.48000000000001819</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672</v>
      </c>
      <c r="D1064" s="1">
        <f>BILANCA!E86</f>
        <v>2987.72</v>
      </c>
      <c r="E1064" s="1">
        <v>0</v>
      </c>
      <c r="F1064" s="1">
        <v>0</v>
      </c>
      <c r="G1064" s="2">
        <f t="shared" si="22"/>
        <v>538.44263999999998</v>
      </c>
      <c r="H1064" s="2">
        <f t="shared" si="19"/>
        <v>0.28000000000020009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13062.58</v>
      </c>
      <c r="D1112" s="1">
        <f>BILANCA!E134</f>
        <v>13062.58</v>
      </c>
      <c r="E1112" s="1">
        <v>0</v>
      </c>
      <c r="F1112" s="1">
        <v>0</v>
      </c>
      <c r="G1112" s="2">
        <f t="shared" si="22"/>
        <v>5055.2184600000001</v>
      </c>
      <c r="H1112" s="2">
        <f t="shared" si="23"/>
        <v>0.84000000000014552</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13062.58</v>
      </c>
      <c r="D1113" s="1">
        <f>BILANCA!E135</f>
        <v>13062.58</v>
      </c>
      <c r="E1113" s="1">
        <v>0</v>
      </c>
      <c r="F1113" s="1">
        <v>0</v>
      </c>
      <c r="G1113" s="2">
        <f t="shared" si="22"/>
        <v>5094.4062000000004</v>
      </c>
      <c r="H1113" s="2">
        <f t="shared" si="23"/>
        <v>0.84000000000014552</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11347.8</v>
      </c>
      <c r="D1118" s="1">
        <f>BILANCA!E140</f>
        <v>11347.8</v>
      </c>
      <c r="E1118" s="1">
        <v>0</v>
      </c>
      <c r="F1118" s="1">
        <v>0</v>
      </c>
      <c r="G1118" s="2">
        <f t="shared" si="22"/>
        <v>4595.8590000000004</v>
      </c>
      <c r="H1118" s="2">
        <f t="shared" si="23"/>
        <v>0.40000000000145519</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1714.78</v>
      </c>
      <c r="D1119" s="1">
        <f>BILANCA!E141</f>
        <v>1714.78</v>
      </c>
      <c r="E1119" s="1">
        <v>0</v>
      </c>
      <c r="F1119" s="1">
        <v>0</v>
      </c>
      <c r="G1119" s="2">
        <f t="shared" si="22"/>
        <v>699.63023999999996</v>
      </c>
      <c r="H1119" s="2">
        <f t="shared" si="23"/>
        <v>0.44000000000005457</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52978.44</v>
      </c>
      <c r="D1124" s="1">
        <f>BILANCA!E146</f>
        <v>32798.18</v>
      </c>
      <c r="E1124" s="1">
        <v>0</v>
      </c>
      <c r="F1124" s="1">
        <v>0</v>
      </c>
      <c r="G1124" s="2">
        <f t="shared" si="22"/>
        <v>16719.046799999996</v>
      </c>
      <c r="H1124" s="2">
        <f t="shared" si="23"/>
        <v>0.62000000000261934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237.73</v>
      </c>
      <c r="D1137" s="1">
        <f>BILANCA!E159</f>
        <v>0</v>
      </c>
      <c r="E1137" s="1">
        <v>0</v>
      </c>
      <c r="F1137" s="1">
        <v>0</v>
      </c>
      <c r="G1137" s="2">
        <f t="shared" si="22"/>
        <v>36.610419999999998</v>
      </c>
      <c r="H1137" s="2">
        <f t="shared" si="23"/>
        <v>0.27000000000001023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52740.71</v>
      </c>
      <c r="D1138" s="1">
        <f>BILANCA!E160</f>
        <v>32798.18</v>
      </c>
      <c r="E1138" s="1">
        <v>0</v>
      </c>
      <c r="F1138" s="1">
        <v>0</v>
      </c>
      <c r="G1138" s="2">
        <f t="shared" si="22"/>
        <v>18342.245849999999</v>
      </c>
      <c r="H1138" s="2">
        <f t="shared" si="23"/>
        <v>0.47000000000116415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60936210.830000006</v>
      </c>
      <c r="D1152" s="1">
        <f>BILANCA!E175</f>
        <v>65842714.910000004</v>
      </c>
      <c r="E1152" s="1">
        <v>0</v>
      </c>
      <c r="F1152" s="1">
        <v>0</v>
      </c>
      <c r="G1152" s="2">
        <f t="shared" si="22"/>
        <v>32553057.269850008</v>
      </c>
      <c r="H1152" s="2">
        <f t="shared" si="23"/>
        <v>0.25999999046325684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3546325.38</v>
      </c>
      <c r="D1153" s="1">
        <f>BILANCA!E176</f>
        <v>1084654.6200000001</v>
      </c>
      <c r="E1153" s="1">
        <v>0</v>
      </c>
      <c r="F1153" s="1">
        <v>0</v>
      </c>
      <c r="G1153" s="2">
        <f t="shared" si="22"/>
        <v>971657.88540000003</v>
      </c>
      <c r="H1153" s="2">
        <f t="shared" si="23"/>
        <v>0.75999999977648258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2855817.3299999996</v>
      </c>
      <c r="D1154" s="1">
        <f>BILANCA!E177</f>
        <v>1012584.76</v>
      </c>
      <c r="E1154" s="1">
        <v>0</v>
      </c>
      <c r="F1154" s="1">
        <v>0</v>
      </c>
      <c r="G1154" s="2">
        <f t="shared" si="22"/>
        <v>834648.75135000004</v>
      </c>
      <c r="H1154" s="2">
        <f t="shared" si="23"/>
        <v>0.56999999959953129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129655.78</v>
      </c>
      <c r="D1155" s="1">
        <f>BILANCA!E178</f>
        <v>208279.61</v>
      </c>
      <c r="E1155" s="1">
        <v>0</v>
      </c>
      <c r="F1155" s="1">
        <v>0</v>
      </c>
      <c r="G1155" s="2">
        <f t="shared" si="22"/>
        <v>93948.979999999981</v>
      </c>
      <c r="H1155" s="2">
        <f t="shared" si="23"/>
        <v>0.61000000001513399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47396.38</v>
      </c>
      <c r="D1156" s="1">
        <f>BILANCA!E179</f>
        <v>28661.61</v>
      </c>
      <c r="E1156" s="1">
        <v>0</v>
      </c>
      <c r="F1156" s="1">
        <v>0</v>
      </c>
      <c r="G1156" s="2">
        <f t="shared" si="22"/>
        <v>18116.4908</v>
      </c>
      <c r="H1156" s="2">
        <f t="shared" si="23"/>
        <v>0.76999999999679858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119.16</v>
      </c>
      <c r="D1157" s="1">
        <f>BILANCA!E180</f>
        <v>244.52</v>
      </c>
      <c r="E1157" s="1">
        <v>0</v>
      </c>
      <c r="F1157" s="1">
        <v>0</v>
      </c>
      <c r="G1157" s="2">
        <f t="shared" si="22"/>
        <v>105.82679999999999</v>
      </c>
      <c r="H1157" s="2">
        <f t="shared" si="23"/>
        <v>0.63999999999998636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119.16</v>
      </c>
      <c r="D1160" s="1">
        <f>BILANCA!E183</f>
        <v>244.52</v>
      </c>
      <c r="E1160" s="1">
        <v>0</v>
      </c>
      <c r="F1160" s="1">
        <v>0</v>
      </c>
      <c r="G1160" s="2">
        <f t="shared" si="22"/>
        <v>107.6514</v>
      </c>
      <c r="H1160" s="2">
        <f t="shared" si="23"/>
        <v>0.63999999999998636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2678646.0099999998</v>
      </c>
      <c r="D1165" s="1">
        <f>BILANCA!E188</f>
        <v>775399.02</v>
      </c>
      <c r="E1165" s="1">
        <v>0</v>
      </c>
      <c r="F1165" s="1">
        <v>0</v>
      </c>
      <c r="G1165" s="2">
        <f t="shared" si="22"/>
        <v>769758.81709999987</v>
      </c>
      <c r="H1165" s="2">
        <f t="shared" si="23"/>
        <v>2.9999999795109034E-2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690508.05</v>
      </c>
      <c r="D1166" s="1">
        <f>BILANCA!E189</f>
        <v>72069.86</v>
      </c>
      <c r="E1166" s="1">
        <v>0</v>
      </c>
      <c r="F1166" s="1">
        <v>0</v>
      </c>
      <c r="G1166" s="2">
        <f t="shared" si="22"/>
        <v>152740.54191</v>
      </c>
      <c r="H1166" s="2">
        <f t="shared" si="23"/>
        <v>0.19000000004598405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57389885.450000003</v>
      </c>
      <c r="D1214" s="1">
        <f>BILANCA!E237</f>
        <v>64758060.290000007</v>
      </c>
      <c r="E1214" s="1">
        <v>0</v>
      </c>
      <c r="F1214" s="1">
        <v>0</v>
      </c>
      <c r="G1214" s="2">
        <f t="shared" si="22"/>
        <v>43175287.392930008</v>
      </c>
      <c r="H1214" s="2">
        <f t="shared" si="23"/>
        <v>0.74000000953674316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60753387.520000003</v>
      </c>
      <c r="D1215" s="1">
        <f>BILANCA!E238</f>
        <v>64487359.310000002</v>
      </c>
      <c r="E1215" s="1">
        <v>0</v>
      </c>
      <c r="F1215" s="1">
        <v>0</v>
      </c>
      <c r="G1215" s="2">
        <f t="shared" si="22"/>
        <v>44016920.624480002</v>
      </c>
      <c r="H1215" s="2">
        <f t="shared" si="23"/>
        <v>0.78999999910593033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60753387.520000003</v>
      </c>
      <c r="D1216" s="1">
        <f>BILANCA!E239</f>
        <v>64487359.310000002</v>
      </c>
      <c r="E1216" s="1">
        <v>0</v>
      </c>
      <c r="F1216" s="1">
        <v>0</v>
      </c>
      <c r="G1216" s="2">
        <f t="shared" si="22"/>
        <v>44206648.730620004</v>
      </c>
      <c r="H1216" s="2">
        <f t="shared" si="23"/>
        <v>0.78999999910593033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60718591.100000001</v>
      </c>
      <c r="D1217" s="1">
        <f>BILANCA!E240</f>
        <v>64464352.210000001</v>
      </c>
      <c r="E1217" s="1">
        <v>0</v>
      </c>
      <c r="F1217" s="1">
        <v>0</v>
      </c>
      <c r="G1217" s="2">
        <f t="shared" si="22"/>
        <v>44377467.151680008</v>
      </c>
      <c r="H1217" s="2">
        <f t="shared" si="23"/>
        <v>0.31000000238418579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34796.42</v>
      </c>
      <c r="D1218" s="1">
        <f>BILANCA!E241</f>
        <v>23007.1</v>
      </c>
      <c r="E1218" s="1">
        <v>0</v>
      </c>
      <c r="F1218" s="1">
        <v>0</v>
      </c>
      <c r="G1218" s="2">
        <f t="shared" si="22"/>
        <v>18990.495699999999</v>
      </c>
      <c r="H1218" s="2">
        <f t="shared" si="23"/>
        <v>0.51999999999679858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-3406543.55</v>
      </c>
      <c r="D1222" s="1">
        <f>BILANCA!E245</f>
        <v>257117.41999999993</v>
      </c>
      <c r="E1222" s="1">
        <v>0</v>
      </c>
      <c r="F1222" s="1">
        <v>0</v>
      </c>
      <c r="G1222" s="2">
        <f t="shared" si="22"/>
        <v>-691261.78168999986</v>
      </c>
      <c r="H1222" s="2">
        <f t="shared" si="23"/>
        <v>0.87000000011175871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5327379.8899999997</v>
      </c>
      <c r="D1223" s="1">
        <f>BILANCA!E246</f>
        <v>5600304.3899999997</v>
      </c>
      <c r="E1223" s="1">
        <v>0</v>
      </c>
      <c r="F1223" s="1">
        <v>0</v>
      </c>
      <c r="G1223" s="2">
        <f t="shared" si="22"/>
        <v>3966717.2807999998</v>
      </c>
      <c r="H1223" s="2">
        <f t="shared" si="23"/>
        <v>0.5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5327379.8899999997</v>
      </c>
      <c r="D1224" s="1">
        <f>BILANCA!E247</f>
        <v>5600304.3899999997</v>
      </c>
      <c r="E1224" s="1">
        <v>0</v>
      </c>
      <c r="F1224" s="1">
        <v>0</v>
      </c>
      <c r="G1224" s="2">
        <f t="shared" si="22"/>
        <v>3983245.2694699997</v>
      </c>
      <c r="H1224" s="2">
        <f t="shared" si="23"/>
        <v>0.5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8733923.4399999995</v>
      </c>
      <c r="D1227" s="1">
        <f>BILANCA!E250</f>
        <v>5343186.97</v>
      </c>
      <c r="E1227" s="1">
        <v>0</v>
      </c>
      <c r="F1227" s="1">
        <v>0</v>
      </c>
      <c r="G1227" s="2">
        <f t="shared" si="22"/>
        <v>4738552.5607199995</v>
      </c>
      <c r="H1227" s="2">
        <f t="shared" si="23"/>
        <v>0.46999999973922968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8722617.0199999996</v>
      </c>
      <c r="D1229" s="1">
        <f>BILANCA!E252</f>
        <v>5343186.97</v>
      </c>
      <c r="E1229" s="1">
        <v>0</v>
      </c>
      <c r="F1229" s="1">
        <v>0</v>
      </c>
      <c r="G1229" s="2">
        <f t="shared" si="22"/>
        <v>4774611.7761599999</v>
      </c>
      <c r="H1229" s="2">
        <f t="shared" si="23"/>
        <v>4.9999999813735485E-2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11306.42</v>
      </c>
      <c r="D1230" s="1">
        <f>BILANCA!E253</f>
        <v>0</v>
      </c>
      <c r="E1230" s="1">
        <v>0</v>
      </c>
      <c r="F1230" s="1">
        <v>0</v>
      </c>
      <c r="G1230" s="2">
        <f t="shared" si="22"/>
        <v>2792.6857399999999</v>
      </c>
      <c r="H1230" s="2">
        <f t="shared" si="23"/>
        <v>0.42000000000007276</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43041.48</v>
      </c>
      <c r="D1232" s="1">
        <f>BILANCA!E255</f>
        <v>13583.56</v>
      </c>
      <c r="E1232" s="1">
        <v>0</v>
      </c>
      <c r="F1232" s="1">
        <v>0</v>
      </c>
      <c r="G1232" s="2">
        <f t="shared" si="22"/>
        <v>17481.9414</v>
      </c>
      <c r="H1232" s="2">
        <f t="shared" si="23"/>
        <v>0.92000000000371074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2202544.0699999998</v>
      </c>
      <c r="D1236" s="1">
        <f>BILANCA!E259</f>
        <v>2029027.61</v>
      </c>
      <c r="E1236" s="1">
        <v>0</v>
      </c>
      <c r="F1236" s="1">
        <v>0</v>
      </c>
      <c r="G1236" s="2">
        <f t="shared" si="22"/>
        <v>1583931.6203700001</v>
      </c>
      <c r="H1236" s="2">
        <f t="shared" si="23"/>
        <v>0.45999999972991645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2202544.0699999998</v>
      </c>
      <c r="D1237" s="1">
        <f>BILANCA!E260</f>
        <v>2029027.61</v>
      </c>
      <c r="E1237" s="1">
        <v>0</v>
      </c>
      <c r="F1237" s="1">
        <v>0</v>
      </c>
      <c r="G1237" s="2">
        <f t="shared" si="22"/>
        <v>1590192.2196599999</v>
      </c>
      <c r="H1237" s="2">
        <f t="shared" si="23"/>
        <v>0.45999999972991645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11562.5</v>
      </c>
      <c r="E1240" s="1">
        <v>0</v>
      </c>
      <c r="F1240" s="1">
        <v>0</v>
      </c>
      <c r="G1240" s="2">
        <f t="shared" si="22"/>
        <v>5943.125</v>
      </c>
      <c r="H1240" s="2">
        <f t="shared" si="23"/>
        <v>0.5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52978.44</v>
      </c>
      <c r="D1241" s="1">
        <f>BILANCA!E265</f>
        <v>21235.68</v>
      </c>
      <c r="E1241" s="1">
        <v>0</v>
      </c>
      <c r="F1241" s="1">
        <v>0</v>
      </c>
      <c r="G1241" s="2">
        <f t="shared" si="22"/>
        <v>24626.0484</v>
      </c>
      <c r="H1241" s="2">
        <f t="shared" si="23"/>
        <v>0.76000000000203727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672</v>
      </c>
      <c r="D1244" s="1">
        <f>BILANCA!E268</f>
        <v>2987.72</v>
      </c>
      <c r="E1244" s="1">
        <v>0</v>
      </c>
      <c r="F1244" s="1">
        <v>0</v>
      </c>
      <c r="G1244" s="2">
        <f t="shared" si="24"/>
        <v>1734.9818399999999</v>
      </c>
      <c r="H1244" s="2">
        <f t="shared" si="23"/>
        <v>0.28000000000020009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13235.32</v>
      </c>
      <c r="D1263" s="1">
        <f>BILANCA!E287</f>
        <v>0</v>
      </c>
      <c r="E1263" s="1">
        <v>0</v>
      </c>
      <c r="F1263" s="1">
        <v>0</v>
      </c>
      <c r="G1263" s="2">
        <f t="shared" si="24"/>
        <v>3705.8896000000004</v>
      </c>
      <c r="H1263" s="2">
        <f t="shared" si="23"/>
        <v>0.31999999999970896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2842582.01</v>
      </c>
      <c r="D1264" s="1">
        <f>BILANCA!E288</f>
        <v>1012584.76</v>
      </c>
      <c r="E1264" s="1">
        <v>0</v>
      </c>
      <c r="F1264" s="1">
        <v>0</v>
      </c>
      <c r="G1264" s="2">
        <f t="shared" si="24"/>
        <v>1367838.1799300001</v>
      </c>
      <c r="H1264" s="2">
        <f t="shared" si="23"/>
        <v>0.24999999976716936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690508.05</v>
      </c>
      <c r="D1266" s="1">
        <f>BILANCA!E290</f>
        <v>72069.86</v>
      </c>
      <c r="E1266" s="1">
        <v>0</v>
      </c>
      <c r="F1266" s="1">
        <v>0</v>
      </c>
      <c r="G1266" s="2">
        <f t="shared" si="24"/>
        <v>236205.31891</v>
      </c>
      <c r="H1266" s="2">
        <f t="shared" si="23"/>
        <v>0.19000000004598405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2600000</v>
      </c>
      <c r="D1278" s="1">
        <f>BILANCA!E302</f>
        <v>702122.18</v>
      </c>
      <c r="E1278" s="1">
        <v>0</v>
      </c>
      <c r="F1278" s="1">
        <v>0</v>
      </c>
      <c r="G1278" s="2">
        <f t="shared" si="24"/>
        <v>1181252.0862</v>
      </c>
      <c r="H1278" s="2">
        <f t="shared" si="23"/>
        <v>0.18000000005122274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20971987.350000001</v>
      </c>
      <c r="D1401" s="1">
        <f>'RAS-funkcijski'!E107</f>
        <v>6478121.4400000004</v>
      </c>
      <c r="E1401" s="1">
        <v>0</v>
      </c>
      <c r="F1401" s="1">
        <v>0</v>
      </c>
      <c r="G1401" s="2">
        <f t="shared" si="24"/>
        <v>3494607.7136900001</v>
      </c>
      <c r="H1401" s="2">
        <f t="shared" si="27"/>
        <v>0.79000000189989805</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20971987.350000001</v>
      </c>
      <c r="D1403" s="1">
        <f>'RAS-funkcijski'!E109</f>
        <v>6478121.4400000004</v>
      </c>
      <c r="E1403" s="1">
        <v>0</v>
      </c>
      <c r="F1403" s="1">
        <v>0</v>
      </c>
      <c r="G1403" s="2">
        <f t="shared" si="24"/>
        <v>3562464.1741500003</v>
      </c>
      <c r="H1403" s="2">
        <f t="shared" si="27"/>
        <v>0.79000000189989805</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20971987.350000001</v>
      </c>
      <c r="D1435" s="13">
        <f>'RAS-funkcijski'!E141</f>
        <v>6478121.4400000004</v>
      </c>
      <c r="E1435" s="13">
        <v>0</v>
      </c>
      <c r="F1435" s="13">
        <v>0</v>
      </c>
      <c r="G1435" s="14">
        <f t="shared" si="24"/>
        <v>4648167.5415100008</v>
      </c>
      <c r="H1435" s="14">
        <f t="shared" si="27"/>
        <v>0.79000000189989805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47019.040000000001</v>
      </c>
      <c r="E1436" s="6">
        <v>0</v>
      </c>
      <c r="F1436" s="6">
        <v>0</v>
      </c>
      <c r="G1436" s="7">
        <f t="shared" si="24"/>
        <v>94.038080000000008</v>
      </c>
      <c r="H1436" s="7">
        <f t="shared" si="27"/>
        <v>4.0000000000873115E-2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47019.040000000001</v>
      </c>
      <c r="E1437" s="1">
        <v>0</v>
      </c>
      <c r="F1437" s="1">
        <v>0</v>
      </c>
      <c r="G1437" s="2">
        <f t="shared" si="24"/>
        <v>188.07616000000002</v>
      </c>
      <c r="H1437" s="2">
        <f t="shared" si="27"/>
        <v>4.0000000000873115E-2</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47019.040000000001</v>
      </c>
      <c r="E1438" s="1">
        <v>0</v>
      </c>
      <c r="F1438" s="1">
        <v>0</v>
      </c>
      <c r="G1438" s="2">
        <f t="shared" si="24"/>
        <v>282.11424</v>
      </c>
      <c r="H1438" s="2">
        <f t="shared" si="27"/>
        <v>4.0000000000873115E-2</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47019.040000000001</v>
      </c>
      <c r="E1439" s="1">
        <v>0</v>
      </c>
      <c r="F1439" s="1">
        <v>0</v>
      </c>
      <c r="G1439" s="2">
        <f t="shared" si="24"/>
        <v>376.15232000000003</v>
      </c>
      <c r="H1439" s="2">
        <f t="shared" si="27"/>
        <v>4.0000000000873115E-2</v>
      </c>
      <c r="I1439" s="10">
        <f t="shared" ref="I1439:I1444" si="28">G1439*H1439</f>
        <v>15.046092800328426</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3546325.38</v>
      </c>
      <c r="D1480" s="6"/>
      <c r="E1480" s="6">
        <v>0</v>
      </c>
      <c r="F1480" s="6">
        <v>0</v>
      </c>
      <c r="G1480" s="7">
        <f t="shared" ref="G1480:G1580" si="34">B1480/1000*C1480</f>
        <v>3546.3253799999998</v>
      </c>
      <c r="H1480" s="7">
        <f t="shared" ref="H1480:H1580" si="35">ABS(C1480-ROUND(C1480,0))</f>
        <v>0.37999999988824129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7878760.3699999992</v>
      </c>
      <c r="D1481" s="1">
        <v>0</v>
      </c>
      <c r="E1481" s="1">
        <v>0</v>
      </c>
      <c r="F1481" s="1">
        <v>0</v>
      </c>
      <c r="G1481" s="2">
        <f t="shared" si="34"/>
        <v>15757.520739999998</v>
      </c>
      <c r="H1481" s="2">
        <f t="shared" si="35"/>
        <v>0.36999999918043613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4720575.8599999994</v>
      </c>
      <c r="D1483" s="1">
        <v>0</v>
      </c>
      <c r="E1483" s="1">
        <v>0</v>
      </c>
      <c r="F1483" s="1">
        <v>0</v>
      </c>
      <c r="G1483" s="2">
        <f t="shared" si="34"/>
        <v>18882.30344</v>
      </c>
      <c r="H1483" s="2">
        <f t="shared" si="35"/>
        <v>0.14000000059604645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1918020.61</v>
      </c>
      <c r="D1484" s="1">
        <v>0</v>
      </c>
      <c r="E1484" s="1">
        <v>0</v>
      </c>
      <c r="F1484" s="1">
        <v>0</v>
      </c>
      <c r="G1484" s="2">
        <f t="shared" si="34"/>
        <v>9590.1030500000015</v>
      </c>
      <c r="H1484" s="2">
        <f t="shared" si="35"/>
        <v>0.38999999989755452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718659.31</v>
      </c>
      <c r="D1485" s="1">
        <v>0</v>
      </c>
      <c r="E1485" s="1">
        <v>0</v>
      </c>
      <c r="F1485" s="1">
        <v>0</v>
      </c>
      <c r="G1485" s="2">
        <f t="shared" si="34"/>
        <v>4311.95586</v>
      </c>
      <c r="H1485" s="2">
        <f t="shared" si="35"/>
        <v>0.31000000005587935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2734.51</v>
      </c>
      <c r="D1486" s="1">
        <v>0</v>
      </c>
      <c r="E1486" s="1">
        <v>0</v>
      </c>
      <c r="F1486" s="1">
        <v>0</v>
      </c>
      <c r="G1486" s="2">
        <f t="shared" si="34"/>
        <v>19.141570000000002</v>
      </c>
      <c r="H1486" s="2">
        <f t="shared" si="35"/>
        <v>0.48999999999978172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2081161.43</v>
      </c>
      <c r="D1491" s="1">
        <v>0</v>
      </c>
      <c r="E1491" s="1">
        <v>0</v>
      </c>
      <c r="F1491" s="1">
        <v>0</v>
      </c>
      <c r="G1491" s="2">
        <f t="shared" si="34"/>
        <v>24973.937160000001</v>
      </c>
      <c r="H1491" s="2">
        <f t="shared" si="35"/>
        <v>0.42999999993480742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3158184.51</v>
      </c>
      <c r="D1492" s="1">
        <v>0</v>
      </c>
      <c r="E1492" s="1">
        <v>0</v>
      </c>
      <c r="F1492" s="1">
        <v>0</v>
      </c>
      <c r="G1492" s="2">
        <f t="shared" si="34"/>
        <v>41056.398629999996</v>
      </c>
      <c r="H1492" s="2">
        <f t="shared" si="35"/>
        <v>0.49000000022351742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10340431.129999999</v>
      </c>
      <c r="D1499" s="1">
        <v>0</v>
      </c>
      <c r="E1499" s="1">
        <v>0</v>
      </c>
      <c r="F1499" s="1">
        <v>0</v>
      </c>
      <c r="G1499" s="2">
        <f t="shared" si="34"/>
        <v>206808.62259999997</v>
      </c>
      <c r="H1499" s="2">
        <f t="shared" si="35"/>
        <v>0.12999999895691872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6563808.4299999997</v>
      </c>
      <c r="D1501" s="1">
        <v>0</v>
      </c>
      <c r="E1501" s="1">
        <v>0</v>
      </c>
      <c r="F1501" s="1">
        <v>0</v>
      </c>
      <c r="G1501" s="2">
        <f t="shared" si="34"/>
        <v>144403.78545999998</v>
      </c>
      <c r="H1501" s="2">
        <f t="shared" si="35"/>
        <v>0.42999999970197678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1839396.78</v>
      </c>
      <c r="D1502" s="1">
        <v>0</v>
      </c>
      <c r="E1502" s="1">
        <v>0</v>
      </c>
      <c r="F1502" s="1">
        <v>0</v>
      </c>
      <c r="G1502" s="2">
        <f t="shared" si="34"/>
        <v>42306.125939999998</v>
      </c>
      <c r="H1502" s="2">
        <f t="shared" si="35"/>
        <v>0.21999999997206032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737394.08</v>
      </c>
      <c r="D1503" s="1">
        <v>0</v>
      </c>
      <c r="E1503" s="1">
        <v>0</v>
      </c>
      <c r="F1503" s="1">
        <v>0</v>
      </c>
      <c r="G1503" s="2">
        <f t="shared" si="34"/>
        <v>17697.457920000001</v>
      </c>
      <c r="H1503" s="2">
        <f t="shared" si="35"/>
        <v>7.9999999958090484E-2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2609.15</v>
      </c>
      <c r="D1504" s="1">
        <v>0</v>
      </c>
      <c r="E1504" s="1">
        <v>0</v>
      </c>
      <c r="F1504" s="1">
        <v>0</v>
      </c>
      <c r="G1504" s="2">
        <f t="shared" si="34"/>
        <v>65.228750000000005</v>
      </c>
      <c r="H1504" s="2">
        <f t="shared" si="35"/>
        <v>0.15000000000009095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3984408.42</v>
      </c>
      <c r="D1509" s="1">
        <v>0</v>
      </c>
      <c r="E1509" s="1">
        <v>0</v>
      </c>
      <c r="F1509" s="1">
        <v>0</v>
      </c>
      <c r="G1509" s="2">
        <f t="shared" si="34"/>
        <v>119532.25259999999</v>
      </c>
      <c r="H1509" s="2">
        <f t="shared" si="35"/>
        <v>0.41999999992549419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3776622.7</v>
      </c>
      <c r="D1510" s="1">
        <v>0</v>
      </c>
      <c r="E1510" s="1">
        <v>0</v>
      </c>
      <c r="F1510" s="1">
        <v>0</v>
      </c>
      <c r="G1510" s="2">
        <f t="shared" si="34"/>
        <v>117075.3037</v>
      </c>
      <c r="H1510" s="2">
        <f t="shared" si="35"/>
        <v>0.29999999981373549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1084654.620000001</v>
      </c>
      <c r="D1517" s="1">
        <v>0</v>
      </c>
      <c r="E1517" s="1">
        <v>0</v>
      </c>
      <c r="F1517" s="1">
        <v>0</v>
      </c>
      <c r="G1517" s="2">
        <f t="shared" si="34"/>
        <v>41216.875560000037</v>
      </c>
      <c r="H1517" s="2">
        <f t="shared" si="35"/>
        <v>0.37999999895691872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1084654.6200000001</v>
      </c>
      <c r="D1576" s="1">
        <v>0</v>
      </c>
      <c r="E1576" s="1">
        <v>0</v>
      </c>
      <c r="F1576" s="1">
        <v>0</v>
      </c>
      <c r="G1576" s="2">
        <f t="shared" si="34"/>
        <v>105211.49814000001</v>
      </c>
      <c r="H1576" s="2">
        <f t="shared" si="35"/>
        <v>0.37999999988824129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1012584.76</v>
      </c>
      <c r="D1578" s="1">
        <v>0</v>
      </c>
      <c r="E1578" s="1">
        <v>0</v>
      </c>
      <c r="F1578" s="1">
        <v>0</v>
      </c>
      <c r="G1578" s="2">
        <f t="shared" si="34"/>
        <v>100245.89124000001</v>
      </c>
      <c r="H1578" s="2">
        <f t="shared" si="35"/>
        <v>0.23999999999068677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72069.86</v>
      </c>
      <c r="D1579" s="1">
        <v>0</v>
      </c>
      <c r="E1579" s="1">
        <v>0</v>
      </c>
      <c r="F1579" s="1">
        <v>0</v>
      </c>
      <c r="G1579" s="2">
        <f t="shared" si="34"/>
        <v>7206.9860000000008</v>
      </c>
      <c r="H1579" s="2">
        <f t="shared" si="35"/>
        <v>0.13999999999941792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24963</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22712608.859999999</v>
      </c>
      <c r="I16" s="170">
        <f>'PR-RAS'!E6</f>
        <v>10141782.41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2675851.31</v>
      </c>
      <c r="I17" s="170">
        <f>'PR-RAS'!E151</f>
        <v>2701421.5900000003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257117.42000000086</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3406543.549999998</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60726864.160000004</v>
      </c>
      <c r="I20" s="173">
        <f>BILANCA!E7</f>
        <v>64460835.950000003</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209346.66999999998</v>
      </c>
      <c r="I21" s="175">
        <f>BILANCA!E68</f>
        <v>1381878.9600000002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3546325.38</v>
      </c>
      <c r="I22" s="175">
        <f>BILANCA!E176</f>
        <v>1084654.6200000001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57389885.450000003</v>
      </c>
      <c r="I23" s="177">
        <f>BILANCA!E237</f>
        <v>64758060.290000007</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20971987.350000001</v>
      </c>
      <c r="I28" s="179">
        <f>'RAS-funkcijski'!E141</f>
        <v>6478121.4400000004</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47019.040000000001</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3546325.38</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1084654.620000001</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1084654.6200000001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3" zoomScaleNormal="100" workbookViewId="0">
      <selection activeCell="E634" sqref="E63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22712608.859999999</v>
      </c>
      <c r="E6" s="51">
        <f>E7+E44+E50+E82+E106+E124+E133+E139</f>
        <v>10141782.41</v>
      </c>
      <c r="F6" s="52">
        <f t="shared" ref="F6:F131" si="0">IF(D6&lt;&gt;0,IF(E6/D6&gt;=100,"&gt;&gt;100",E6/D6*100),"-")</f>
        <v>44.652652949353879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13133084.68</v>
      </c>
      <c r="E50" s="51">
        <f>E51+E54+E59+E62+E65+E68+E71+E74+E77</f>
        <v>4611738.8899999997</v>
      </c>
      <c r="F50" s="52">
        <f t="shared" si="0"/>
        <v>35.115427962046766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14400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v>14400</v>
      </c>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566153.28</v>
      </c>
      <c r="E68" s="51">
        <f t="shared" si="15"/>
        <v>25760.38</v>
      </c>
      <c r="F68" s="52">
        <f t="shared" si="0"/>
        <v>4.5500716696368873</v>
      </c>
    </row>
    <row r="69" spans="1:6" ht="12.75" customHeight="1" x14ac:dyDescent="0.2">
      <c r="A69" s="53" t="s">
        <v>184</v>
      </c>
      <c r="B69" s="85" t="s">
        <v>185</v>
      </c>
      <c r="C69" s="50" t="s">
        <v>184</v>
      </c>
      <c r="D69" s="242">
        <v>20821.72</v>
      </c>
      <c r="E69" s="242">
        <v>25760.38</v>
      </c>
      <c r="F69" s="52">
        <f t="shared" si="0"/>
        <v>123.71878980218733</v>
      </c>
    </row>
    <row r="70" spans="1:6" ht="24" x14ac:dyDescent="0.2">
      <c r="A70" s="53" t="s">
        <v>186</v>
      </c>
      <c r="B70" s="85" t="s">
        <v>187</v>
      </c>
      <c r="C70" s="50" t="s">
        <v>186</v>
      </c>
      <c r="D70" s="242">
        <v>545331.56000000006</v>
      </c>
      <c r="E70" s="242"/>
      <c r="F70" s="52">
        <f t="shared" si="0"/>
        <v>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12566931.4</v>
      </c>
      <c r="E74" s="51">
        <f t="shared" si="17"/>
        <v>4571578.51</v>
      </c>
      <c r="F74" s="52">
        <f t="shared" si="0"/>
        <v>36.37784248587527</v>
      </c>
    </row>
    <row r="75" spans="1:6" ht="12.75" customHeight="1" x14ac:dyDescent="0.2">
      <c r="A75" s="53" t="s">
        <v>196</v>
      </c>
      <c r="B75" s="85" t="s">
        <v>197</v>
      </c>
      <c r="C75" s="50" t="s">
        <v>196</v>
      </c>
      <c r="D75" s="242">
        <v>2873888.27</v>
      </c>
      <c r="E75" s="242"/>
      <c r="F75" s="52">
        <f t="shared" si="0"/>
        <v>0</v>
      </c>
    </row>
    <row r="76" spans="1:6" ht="12.75" customHeight="1" x14ac:dyDescent="0.2">
      <c r="A76" s="53" t="s">
        <v>198</v>
      </c>
      <c r="B76" s="85" t="s">
        <v>199</v>
      </c>
      <c r="C76" s="50" t="s">
        <v>198</v>
      </c>
      <c r="D76" s="242">
        <v>9693043.1300000008</v>
      </c>
      <c r="E76" s="242">
        <v>4571578.51</v>
      </c>
      <c r="F76" s="52">
        <f t="shared" si="0"/>
        <v>47.163501169730168</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8395.51</v>
      </c>
      <c r="E82" s="51">
        <f t="shared" si="19"/>
        <v>6202.7</v>
      </c>
      <c r="F82" s="52">
        <f t="shared" si="0"/>
        <v>73.881157904641881</v>
      </c>
    </row>
    <row r="83" spans="1:6" ht="12.75" customHeight="1" x14ac:dyDescent="0.2">
      <c r="A83" s="53">
        <v>641</v>
      </c>
      <c r="B83" s="85" t="s">
        <v>212</v>
      </c>
      <c r="C83" s="50" t="s">
        <v>213</v>
      </c>
      <c r="D83" s="51">
        <f t="shared" ref="D83:E83" si="20">SUM(D84:D90)</f>
        <v>8395.51</v>
      </c>
      <c r="E83" s="51">
        <f t="shared" si="20"/>
        <v>6202.7</v>
      </c>
      <c r="F83" s="52">
        <f t="shared" si="0"/>
        <v>73.881157904641881</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5.17</v>
      </c>
      <c r="E85" s="242">
        <v>0.43</v>
      </c>
      <c r="F85" s="52">
        <f t="shared" si="0"/>
        <v>8.3172147001934231</v>
      </c>
    </row>
    <row r="86" spans="1:6" ht="12.75" customHeight="1" x14ac:dyDescent="0.2">
      <c r="A86" s="53">
        <v>6414</v>
      </c>
      <c r="B86" s="85" t="s">
        <v>218</v>
      </c>
      <c r="C86" s="50" t="s">
        <v>219</v>
      </c>
      <c r="D86" s="242">
        <v>1150.6199999999999</v>
      </c>
      <c r="E86" s="242"/>
      <c r="F86" s="52">
        <f t="shared" si="0"/>
        <v>0</v>
      </c>
    </row>
    <row r="87" spans="1:6" ht="12.75" customHeight="1" x14ac:dyDescent="0.2">
      <c r="A87" s="53">
        <v>6415</v>
      </c>
      <c r="B87" s="85" t="s">
        <v>220</v>
      </c>
      <c r="C87" s="50" t="s">
        <v>221</v>
      </c>
      <c r="D87" s="242">
        <v>14.97</v>
      </c>
      <c r="E87" s="242">
        <v>217.27</v>
      </c>
      <c r="F87" s="52">
        <f t="shared" si="0"/>
        <v>1451.3694054776217</v>
      </c>
    </row>
    <row r="88" spans="1:6" ht="12.75" customHeight="1" x14ac:dyDescent="0.2">
      <c r="A88" s="53">
        <v>6416</v>
      </c>
      <c r="B88" s="85" t="s">
        <v>222</v>
      </c>
      <c r="C88" s="50" t="s">
        <v>223</v>
      </c>
      <c r="D88" s="242">
        <v>7224.75</v>
      </c>
      <c r="E88" s="242">
        <v>5985</v>
      </c>
      <c r="F88" s="52">
        <f t="shared" si="0"/>
        <v>82.84023668639054</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28002.94</v>
      </c>
      <c r="E106" s="51">
        <f t="shared" si="23"/>
        <v>33257.14</v>
      </c>
      <c r="F106" s="52">
        <f t="shared" si="0"/>
        <v>118.76302988186241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28002.94</v>
      </c>
      <c r="E112" s="51">
        <f t="shared" si="25"/>
        <v>33257.14</v>
      </c>
      <c r="F112" s="52">
        <f t="shared" si="0"/>
        <v>118.76302988186241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28002.94</v>
      </c>
      <c r="E117" s="242">
        <v>33257.14</v>
      </c>
      <c r="F117" s="52">
        <f t="shared" si="0"/>
        <v>118.76302988186241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254517.18000000002</v>
      </c>
      <c r="E124" s="51">
        <f t="shared" si="27"/>
        <v>344676.39</v>
      </c>
      <c r="F124" s="52">
        <f t="shared" si="0"/>
        <v>135.42362444845571</v>
      </c>
    </row>
    <row r="125" spans="1:6" ht="12.75" customHeight="1" x14ac:dyDescent="0.2">
      <c r="A125" s="53">
        <v>661</v>
      </c>
      <c r="B125" s="86" t="s">
        <v>296</v>
      </c>
      <c r="C125" s="50" t="s">
        <v>297</v>
      </c>
      <c r="D125" s="51">
        <f t="shared" ref="D125:E125" si="28">SUM(D126:D127)</f>
        <v>254517.18000000002</v>
      </c>
      <c r="E125" s="51">
        <f t="shared" si="28"/>
        <v>313676.39</v>
      </c>
      <c r="F125" s="52">
        <f t="shared" si="0"/>
        <v>123.24370009128656</v>
      </c>
    </row>
    <row r="126" spans="1:6" ht="12.75" customHeight="1" x14ac:dyDescent="0.2">
      <c r="A126" s="53">
        <v>6614</v>
      </c>
      <c r="B126" s="86" t="s">
        <v>298</v>
      </c>
      <c r="C126" s="50" t="s">
        <v>299</v>
      </c>
      <c r="D126" s="242">
        <v>1734.89</v>
      </c>
      <c r="E126" s="242">
        <v>11788.82</v>
      </c>
      <c r="F126" s="52">
        <f t="shared" si="0"/>
        <v>679.51397494942034</v>
      </c>
    </row>
    <row r="127" spans="1:6" ht="12.75" customHeight="1" x14ac:dyDescent="0.2">
      <c r="A127" s="53">
        <v>6615</v>
      </c>
      <c r="B127" s="86" t="s">
        <v>300</v>
      </c>
      <c r="C127" s="50" t="s">
        <v>301</v>
      </c>
      <c r="D127" s="242">
        <v>252782.29</v>
      </c>
      <c r="E127" s="242">
        <v>301887.57</v>
      </c>
      <c r="F127" s="52">
        <f t="shared" si="0"/>
        <v>119.42591785207736</v>
      </c>
    </row>
    <row r="128" spans="1:6" ht="24" x14ac:dyDescent="0.2">
      <c r="A128" s="53">
        <v>663</v>
      </c>
      <c r="B128" s="231" t="s">
        <v>302</v>
      </c>
      <c r="C128" s="50" t="s">
        <v>303</v>
      </c>
      <c r="D128" s="51">
        <f t="shared" ref="D128:E128" si="29">SUM(D129:D132)</f>
        <v>0</v>
      </c>
      <c r="E128" s="51">
        <f t="shared" si="29"/>
        <v>31000</v>
      </c>
      <c r="F128" s="52" t="str">
        <f t="shared" si="0"/>
        <v>-</v>
      </c>
    </row>
    <row r="129" spans="1:6" ht="12.75" customHeight="1" x14ac:dyDescent="0.2">
      <c r="A129" s="53">
        <v>6631</v>
      </c>
      <c r="B129" s="86" t="s">
        <v>304</v>
      </c>
      <c r="C129" s="50" t="s">
        <v>305</v>
      </c>
      <c r="D129" s="242">
        <v>0</v>
      </c>
      <c r="E129" s="242">
        <v>31000</v>
      </c>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9288608.5500000007</v>
      </c>
      <c r="E133" s="51">
        <f t="shared" si="30"/>
        <v>5145907.29</v>
      </c>
      <c r="F133" s="52">
        <f t="shared" ref="F133:F223" si="31">IF(D133&lt;&gt;0,IF(E133/D133&gt;=100,"&gt;&gt;100",E133/D133*100),"-")</f>
        <v>55.400195436161425</v>
      </c>
    </row>
    <row r="134" spans="1:6" ht="24" x14ac:dyDescent="0.2">
      <c r="A134" s="53">
        <v>671</v>
      </c>
      <c r="B134" s="232" t="s">
        <v>314</v>
      </c>
      <c r="C134" s="50" t="s">
        <v>315</v>
      </c>
      <c r="D134" s="51">
        <f t="shared" ref="D134:E134" si="32">SUM(D135:D137)</f>
        <v>9288608.5500000007</v>
      </c>
      <c r="E134" s="51">
        <f t="shared" si="32"/>
        <v>5145907.29</v>
      </c>
      <c r="F134" s="52">
        <f t="shared" si="31"/>
        <v>55.400195436161425</v>
      </c>
    </row>
    <row r="135" spans="1:6" ht="12.75" customHeight="1" x14ac:dyDescent="0.2">
      <c r="A135" s="53">
        <v>6711</v>
      </c>
      <c r="B135" s="85" t="s">
        <v>316</v>
      </c>
      <c r="C135" s="50" t="s">
        <v>317</v>
      </c>
      <c r="D135" s="242">
        <v>1787177.04</v>
      </c>
      <c r="E135" s="242">
        <v>2561355.9</v>
      </c>
      <c r="F135" s="52">
        <f t="shared" si="31"/>
        <v>143.31853211363995</v>
      </c>
    </row>
    <row r="136" spans="1:6" ht="24" x14ac:dyDescent="0.2">
      <c r="A136" s="53">
        <v>6712</v>
      </c>
      <c r="B136" s="232" t="s">
        <v>318</v>
      </c>
      <c r="C136" s="50" t="s">
        <v>319</v>
      </c>
      <c r="D136" s="242">
        <v>7501431.5099999998</v>
      </c>
      <c r="E136" s="242">
        <v>2584551.39</v>
      </c>
      <c r="F136" s="52">
        <f t="shared" si="31"/>
        <v>34.454109013120885</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2675851.31</v>
      </c>
      <c r="E151" s="51">
        <f t="shared" si="35"/>
        <v>2701421.5900000003</v>
      </c>
      <c r="F151" s="52">
        <f t="shared" si="31"/>
        <v>100.95559420302769</v>
      </c>
    </row>
    <row r="152" spans="1:6" ht="12.75" customHeight="1" x14ac:dyDescent="0.2">
      <c r="A152" s="53">
        <v>31</v>
      </c>
      <c r="B152" s="85" t="s">
        <v>349</v>
      </c>
      <c r="C152" s="50" t="s">
        <v>350</v>
      </c>
      <c r="D152" s="51">
        <f t="shared" ref="D152:E152" si="36">D153+D158+D159</f>
        <v>1572829.93</v>
      </c>
      <c r="E152" s="51">
        <f t="shared" si="36"/>
        <v>1910763.52</v>
      </c>
      <c r="F152" s="52">
        <f t="shared" si="31"/>
        <v>121.48570443340941</v>
      </c>
    </row>
    <row r="153" spans="1:6" ht="12.75" customHeight="1" x14ac:dyDescent="0.2">
      <c r="A153" s="53">
        <v>311</v>
      </c>
      <c r="B153" s="85" t="s">
        <v>351</v>
      </c>
      <c r="C153" s="50" t="s">
        <v>352</v>
      </c>
      <c r="D153" s="51">
        <f t="shared" ref="D153:E153" si="37">SUM(D154:D157)</f>
        <v>1277512.24</v>
      </c>
      <c r="E153" s="51">
        <f t="shared" si="37"/>
        <v>1559617.56</v>
      </c>
      <c r="F153" s="52">
        <f t="shared" si="31"/>
        <v>122.08239664302552</v>
      </c>
    </row>
    <row r="154" spans="1:6" ht="12.75" customHeight="1" x14ac:dyDescent="0.2">
      <c r="A154" s="53">
        <v>3111</v>
      </c>
      <c r="B154" s="85" t="s">
        <v>353</v>
      </c>
      <c r="C154" s="50" t="s">
        <v>354</v>
      </c>
      <c r="D154" s="242">
        <v>1277512.24</v>
      </c>
      <c r="E154" s="242">
        <v>1559617.56</v>
      </c>
      <c r="F154" s="52">
        <f t="shared" si="31"/>
        <v>122.08239664302552</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89155.95</v>
      </c>
      <c r="E158" s="242">
        <v>95405.03</v>
      </c>
      <c r="F158" s="52">
        <f t="shared" si="31"/>
        <v>107.00915642758559</v>
      </c>
    </row>
    <row r="159" spans="1:6" ht="12.75" customHeight="1" x14ac:dyDescent="0.2">
      <c r="A159" s="53">
        <v>313</v>
      </c>
      <c r="B159" s="85" t="s">
        <v>363</v>
      </c>
      <c r="C159" s="50" t="s">
        <v>364</v>
      </c>
      <c r="D159" s="51">
        <f t="shared" ref="D159:E159" si="38">SUM(D160:D162)</f>
        <v>206161.74</v>
      </c>
      <c r="E159" s="51">
        <f t="shared" si="38"/>
        <v>255740.93</v>
      </c>
      <c r="F159" s="52">
        <f t="shared" si="31"/>
        <v>124.04868624023059</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206161.74</v>
      </c>
      <c r="E161" s="242">
        <v>255740.93</v>
      </c>
      <c r="F161" s="52">
        <f t="shared" si="31"/>
        <v>124.04868624023059</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1101211.6300000001</v>
      </c>
      <c r="E163" s="51">
        <f t="shared" si="39"/>
        <v>787481.35000000009</v>
      </c>
      <c r="F163" s="52">
        <f t="shared" si="31"/>
        <v>71.510446180086205</v>
      </c>
    </row>
    <row r="164" spans="1:6" ht="12.75" customHeight="1" x14ac:dyDescent="0.2">
      <c r="A164" s="53">
        <v>321</v>
      </c>
      <c r="B164" s="85" t="s">
        <v>372</v>
      </c>
      <c r="C164" s="50" t="s">
        <v>373</v>
      </c>
      <c r="D164" s="51">
        <f t="shared" ref="D164:E164" si="40">SUM(D165:D168)</f>
        <v>105646.99</v>
      </c>
      <c r="E164" s="51">
        <f t="shared" si="40"/>
        <v>105533.48000000001</v>
      </c>
      <c r="F164" s="52">
        <f t="shared" si="31"/>
        <v>99.892557279672616</v>
      </c>
    </row>
    <row r="165" spans="1:6" ht="12.75" customHeight="1" x14ac:dyDescent="0.2">
      <c r="A165" s="53">
        <v>3211</v>
      </c>
      <c r="B165" s="85" t="s">
        <v>374</v>
      </c>
      <c r="C165" s="50" t="s">
        <v>375</v>
      </c>
      <c r="D165" s="242">
        <v>72821.34</v>
      </c>
      <c r="E165" s="242">
        <v>47512.12</v>
      </c>
      <c r="F165" s="52">
        <f t="shared" si="31"/>
        <v>65.244775775892066</v>
      </c>
    </row>
    <row r="166" spans="1:6" ht="12.75" customHeight="1" x14ac:dyDescent="0.2">
      <c r="A166" s="53">
        <v>3212</v>
      </c>
      <c r="B166" s="85" t="s">
        <v>376</v>
      </c>
      <c r="C166" s="50" t="s">
        <v>377</v>
      </c>
      <c r="D166" s="242">
        <v>28818.02</v>
      </c>
      <c r="E166" s="242">
        <v>30020.42</v>
      </c>
      <c r="F166" s="52">
        <f t="shared" si="31"/>
        <v>104.17238935915792</v>
      </c>
    </row>
    <row r="167" spans="1:6" ht="12.75" customHeight="1" x14ac:dyDescent="0.2">
      <c r="A167" s="53">
        <v>3213</v>
      </c>
      <c r="B167" s="85" t="s">
        <v>378</v>
      </c>
      <c r="C167" s="50" t="s">
        <v>379</v>
      </c>
      <c r="D167" s="242">
        <v>4007.63</v>
      </c>
      <c r="E167" s="242">
        <v>1478.44</v>
      </c>
      <c r="F167" s="52">
        <f t="shared" si="31"/>
        <v>36.89063112113643</v>
      </c>
    </row>
    <row r="168" spans="1:6" ht="12.75" customHeight="1" x14ac:dyDescent="0.2">
      <c r="A168" s="53">
        <v>3214</v>
      </c>
      <c r="B168" s="85" t="s">
        <v>380</v>
      </c>
      <c r="C168" s="50" t="s">
        <v>381</v>
      </c>
      <c r="D168" s="242">
        <v>0</v>
      </c>
      <c r="E168" s="242">
        <v>26522.5</v>
      </c>
      <c r="F168" s="52" t="str">
        <f t="shared" si="31"/>
        <v>-</v>
      </c>
    </row>
    <row r="169" spans="1:6" ht="12.75" customHeight="1" x14ac:dyDescent="0.2">
      <c r="A169" s="53">
        <v>322</v>
      </c>
      <c r="B169" s="85" t="s">
        <v>382</v>
      </c>
      <c r="C169" s="50" t="s">
        <v>383</v>
      </c>
      <c r="D169" s="51">
        <f t="shared" ref="D169:E169" si="41">SUM(D170:D176)</f>
        <v>134135.54</v>
      </c>
      <c r="E169" s="51">
        <f t="shared" si="41"/>
        <v>142051.10000000003</v>
      </c>
      <c r="F169" s="52">
        <f t="shared" si="31"/>
        <v>105.90116534365168</v>
      </c>
    </row>
    <row r="170" spans="1:6" ht="12.75" customHeight="1" x14ac:dyDescent="0.2">
      <c r="A170" s="53">
        <v>3221</v>
      </c>
      <c r="B170" s="85" t="s">
        <v>384</v>
      </c>
      <c r="C170" s="50" t="s">
        <v>385</v>
      </c>
      <c r="D170" s="242">
        <v>8896.74</v>
      </c>
      <c r="E170" s="242">
        <v>11091.95</v>
      </c>
      <c r="F170" s="52">
        <f t="shared" si="31"/>
        <v>124.67431890782467</v>
      </c>
    </row>
    <row r="171" spans="1:6" ht="12.75" customHeight="1" x14ac:dyDescent="0.2">
      <c r="A171" s="53">
        <v>3222</v>
      </c>
      <c r="B171" s="85" t="s">
        <v>386</v>
      </c>
      <c r="C171" s="50" t="s">
        <v>387</v>
      </c>
      <c r="D171" s="242">
        <v>8781.85</v>
      </c>
      <c r="E171" s="242">
        <v>41188.129999999997</v>
      </c>
      <c r="F171" s="52">
        <f t="shared" si="31"/>
        <v>469.01427375780725</v>
      </c>
    </row>
    <row r="172" spans="1:6" ht="12.75" customHeight="1" x14ac:dyDescent="0.2">
      <c r="A172" s="53">
        <v>3223</v>
      </c>
      <c r="B172" s="85" t="s">
        <v>388</v>
      </c>
      <c r="C172" s="50" t="s">
        <v>389</v>
      </c>
      <c r="D172" s="242">
        <v>63318</v>
      </c>
      <c r="E172" s="242">
        <v>81746.320000000007</v>
      </c>
      <c r="F172" s="52">
        <f t="shared" si="31"/>
        <v>129.10439369531574</v>
      </c>
    </row>
    <row r="173" spans="1:6" ht="12.75" customHeight="1" x14ac:dyDescent="0.2">
      <c r="A173" s="53">
        <v>3224</v>
      </c>
      <c r="B173" s="85" t="s">
        <v>390</v>
      </c>
      <c r="C173" s="50" t="s">
        <v>391</v>
      </c>
      <c r="D173" s="242">
        <v>2330.38</v>
      </c>
      <c r="E173" s="242">
        <v>6201.24</v>
      </c>
      <c r="F173" s="52">
        <f t="shared" si="31"/>
        <v>266.10424051013138</v>
      </c>
    </row>
    <row r="174" spans="1:6" ht="12.75" customHeight="1" x14ac:dyDescent="0.2">
      <c r="A174" s="53">
        <v>3225</v>
      </c>
      <c r="B174" s="85" t="s">
        <v>392</v>
      </c>
      <c r="C174" s="50" t="s">
        <v>393</v>
      </c>
      <c r="D174" s="242">
        <v>49356.63</v>
      </c>
      <c r="E174" s="242">
        <v>1280.98</v>
      </c>
      <c r="F174" s="52">
        <f t="shared" si="31"/>
        <v>2.5953554770655938</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1451.94</v>
      </c>
      <c r="E176" s="242">
        <v>542.48</v>
      </c>
      <c r="F176" s="52">
        <f t="shared" si="31"/>
        <v>37.362425444577603</v>
      </c>
    </row>
    <row r="177" spans="1:6" ht="12.75" customHeight="1" x14ac:dyDescent="0.2">
      <c r="A177" s="53">
        <v>323</v>
      </c>
      <c r="B177" s="85" t="s">
        <v>398</v>
      </c>
      <c r="C177" s="50" t="s">
        <v>399</v>
      </c>
      <c r="D177" s="51">
        <f t="shared" ref="D177:E177" si="42">SUM(D178:D186)</f>
        <v>832357.75</v>
      </c>
      <c r="E177" s="51">
        <f t="shared" si="42"/>
        <v>477479.72</v>
      </c>
      <c r="F177" s="52">
        <f t="shared" si="31"/>
        <v>57.364723281545707</v>
      </c>
    </row>
    <row r="178" spans="1:6" ht="12.75" customHeight="1" x14ac:dyDescent="0.2">
      <c r="A178" s="53">
        <v>3231</v>
      </c>
      <c r="B178" s="85" t="s">
        <v>400</v>
      </c>
      <c r="C178" s="50" t="s">
        <v>401</v>
      </c>
      <c r="D178" s="242">
        <v>6858.27</v>
      </c>
      <c r="E178" s="242">
        <v>11337.8</v>
      </c>
      <c r="F178" s="52">
        <f t="shared" si="31"/>
        <v>165.31574289142887</v>
      </c>
    </row>
    <row r="179" spans="1:6" ht="12.75" customHeight="1" x14ac:dyDescent="0.2">
      <c r="A179" s="53">
        <v>3232</v>
      </c>
      <c r="B179" s="85" t="s">
        <v>402</v>
      </c>
      <c r="C179" s="50" t="s">
        <v>403</v>
      </c>
      <c r="D179" s="242">
        <v>12392.95</v>
      </c>
      <c r="E179" s="242">
        <v>17876.3</v>
      </c>
      <c r="F179" s="52">
        <f t="shared" si="31"/>
        <v>144.24572034906942</v>
      </c>
    </row>
    <row r="180" spans="1:6" ht="12.75" customHeight="1" x14ac:dyDescent="0.2">
      <c r="A180" s="53">
        <v>3233</v>
      </c>
      <c r="B180" s="85" t="s">
        <v>404</v>
      </c>
      <c r="C180" s="50" t="s">
        <v>405</v>
      </c>
      <c r="D180" s="242">
        <v>5582.66</v>
      </c>
      <c r="E180" s="242">
        <v>7216.65</v>
      </c>
      <c r="F180" s="52">
        <f t="shared" si="31"/>
        <v>129.26902229403188</v>
      </c>
    </row>
    <row r="181" spans="1:6" ht="12.75" customHeight="1" x14ac:dyDescent="0.2">
      <c r="A181" s="53">
        <v>3234</v>
      </c>
      <c r="B181" s="85" t="s">
        <v>406</v>
      </c>
      <c r="C181" s="50" t="s">
        <v>407</v>
      </c>
      <c r="D181" s="242">
        <v>8786.5</v>
      </c>
      <c r="E181" s="242">
        <v>9785.7900000000009</v>
      </c>
      <c r="F181" s="52">
        <f t="shared" si="31"/>
        <v>111.37301542138509</v>
      </c>
    </row>
    <row r="182" spans="1:6" ht="12.75" customHeight="1" x14ac:dyDescent="0.2">
      <c r="A182" s="53">
        <v>3235</v>
      </c>
      <c r="B182" s="85" t="s">
        <v>408</v>
      </c>
      <c r="C182" s="50" t="s">
        <v>409</v>
      </c>
      <c r="D182" s="242">
        <v>5599.95</v>
      </c>
      <c r="E182" s="242">
        <v>5471.3</v>
      </c>
      <c r="F182" s="52">
        <f t="shared" si="31"/>
        <v>97.702658059446961</v>
      </c>
    </row>
    <row r="183" spans="1:6" ht="12.75" customHeight="1" x14ac:dyDescent="0.2">
      <c r="A183" s="53">
        <v>3236</v>
      </c>
      <c r="B183" s="85" t="s">
        <v>410</v>
      </c>
      <c r="C183" s="50" t="s">
        <v>411</v>
      </c>
      <c r="D183" s="242">
        <v>3970.1</v>
      </c>
      <c r="E183" s="242">
        <v>225</v>
      </c>
      <c r="F183" s="52">
        <f t="shared" si="31"/>
        <v>5.6673635424800386</v>
      </c>
    </row>
    <row r="184" spans="1:6" ht="12.75" customHeight="1" x14ac:dyDescent="0.2">
      <c r="A184" s="53">
        <v>3237</v>
      </c>
      <c r="B184" s="85" t="s">
        <v>412</v>
      </c>
      <c r="C184" s="50" t="s">
        <v>413</v>
      </c>
      <c r="D184" s="242">
        <v>650605.48</v>
      </c>
      <c r="E184" s="242">
        <v>110948.8</v>
      </c>
      <c r="F184" s="52">
        <f t="shared" si="31"/>
        <v>17.053161003193516</v>
      </c>
    </row>
    <row r="185" spans="1:6" ht="12.75" customHeight="1" x14ac:dyDescent="0.2">
      <c r="A185" s="53">
        <v>3238</v>
      </c>
      <c r="B185" s="85" t="s">
        <v>414</v>
      </c>
      <c r="C185" s="50" t="s">
        <v>415</v>
      </c>
      <c r="D185" s="242">
        <v>21863.35</v>
      </c>
      <c r="E185" s="242">
        <v>19741.02</v>
      </c>
      <c r="F185" s="52">
        <f t="shared" si="31"/>
        <v>90.29275019610445</v>
      </c>
    </row>
    <row r="186" spans="1:6" ht="12.75" customHeight="1" x14ac:dyDescent="0.2">
      <c r="A186" s="53">
        <v>3239</v>
      </c>
      <c r="B186" s="85" t="s">
        <v>416</v>
      </c>
      <c r="C186" s="50" t="s">
        <v>417</v>
      </c>
      <c r="D186" s="242">
        <v>116698.49</v>
      </c>
      <c r="E186" s="242">
        <v>294877.06</v>
      </c>
      <c r="F186" s="52">
        <f t="shared" si="31"/>
        <v>252.6828410547557</v>
      </c>
    </row>
    <row r="187" spans="1:6" ht="12.75" customHeight="1" x14ac:dyDescent="0.2">
      <c r="A187" s="53">
        <v>324</v>
      </c>
      <c r="B187" s="85" t="s">
        <v>418</v>
      </c>
      <c r="C187" s="50" t="s">
        <v>419</v>
      </c>
      <c r="D187" s="242">
        <v>759</v>
      </c>
      <c r="E187" s="242">
        <v>1779</v>
      </c>
      <c r="F187" s="52">
        <f t="shared" si="31"/>
        <v>234.3873517786561</v>
      </c>
    </row>
    <row r="188" spans="1:6" ht="12.75" customHeight="1" x14ac:dyDescent="0.2">
      <c r="A188" s="53">
        <v>329</v>
      </c>
      <c r="B188" s="85" t="s">
        <v>420</v>
      </c>
      <c r="C188" s="50" t="s">
        <v>421</v>
      </c>
      <c r="D188" s="51">
        <f t="shared" ref="D188:E188" si="43">SUM(D189:D195)</f>
        <v>28312.35</v>
      </c>
      <c r="E188" s="51">
        <f t="shared" si="43"/>
        <v>60638.05</v>
      </c>
      <c r="F188" s="52">
        <f t="shared" si="31"/>
        <v>214.17526273869885</v>
      </c>
    </row>
    <row r="189" spans="1:6" ht="12.75" customHeight="1" x14ac:dyDescent="0.2">
      <c r="A189" s="53">
        <v>3291</v>
      </c>
      <c r="B189" s="232" t="s">
        <v>422</v>
      </c>
      <c r="C189" s="50" t="s">
        <v>423</v>
      </c>
      <c r="D189" s="242">
        <v>2120.63</v>
      </c>
      <c r="E189" s="242">
        <v>982.49</v>
      </c>
      <c r="F189" s="52">
        <f t="shared" si="31"/>
        <v>46.330100017447648</v>
      </c>
    </row>
    <row r="190" spans="1:6" ht="12.75" customHeight="1" x14ac:dyDescent="0.2">
      <c r="A190" s="53">
        <v>3292</v>
      </c>
      <c r="B190" s="85" t="s">
        <v>424</v>
      </c>
      <c r="C190" s="50" t="s">
        <v>425</v>
      </c>
      <c r="D190" s="242">
        <v>10546.43</v>
      </c>
      <c r="E190" s="242">
        <v>14564.97</v>
      </c>
      <c r="F190" s="52">
        <f t="shared" si="31"/>
        <v>138.10332027046118</v>
      </c>
    </row>
    <row r="191" spans="1:6" ht="12.75" customHeight="1" x14ac:dyDescent="0.2">
      <c r="A191" s="53">
        <v>3293</v>
      </c>
      <c r="B191" s="85" t="s">
        <v>426</v>
      </c>
      <c r="C191" s="50" t="s">
        <v>427</v>
      </c>
      <c r="D191" s="242">
        <v>7350.83</v>
      </c>
      <c r="E191" s="242">
        <v>31771.82</v>
      </c>
      <c r="F191" s="52">
        <f t="shared" si="31"/>
        <v>432.22085125081111</v>
      </c>
    </row>
    <row r="192" spans="1:6" ht="12.75" customHeight="1" x14ac:dyDescent="0.2">
      <c r="A192" s="53">
        <v>3294</v>
      </c>
      <c r="B192" s="85" t="s">
        <v>428</v>
      </c>
      <c r="C192" s="50" t="s">
        <v>429</v>
      </c>
      <c r="D192" s="242">
        <v>1375.03</v>
      </c>
      <c r="E192" s="242">
        <v>802.58</v>
      </c>
      <c r="F192" s="52">
        <f t="shared" si="31"/>
        <v>58.36818105786783</v>
      </c>
    </row>
    <row r="193" spans="1:6" ht="12.75" customHeight="1" x14ac:dyDescent="0.2">
      <c r="A193" s="53">
        <v>3295</v>
      </c>
      <c r="B193" s="85" t="s">
        <v>430</v>
      </c>
      <c r="C193" s="50" t="s">
        <v>431</v>
      </c>
      <c r="D193" s="242">
        <v>2357.29</v>
      </c>
      <c r="E193" s="242">
        <v>7356.32</v>
      </c>
      <c r="F193" s="52">
        <f t="shared" si="31"/>
        <v>312.06682249532298</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4562.1400000000003</v>
      </c>
      <c r="E195" s="242">
        <v>5159.87</v>
      </c>
      <c r="F195" s="52">
        <f t="shared" si="31"/>
        <v>113.10196530575563</v>
      </c>
    </row>
    <row r="196" spans="1:6" ht="12.75" customHeight="1" x14ac:dyDescent="0.2">
      <c r="A196" s="53">
        <v>34</v>
      </c>
      <c r="B196" s="232" t="s">
        <v>436</v>
      </c>
      <c r="C196" s="50" t="s">
        <v>437</v>
      </c>
      <c r="D196" s="51">
        <f t="shared" ref="D196:E196" si="44">D197+D202+D210</f>
        <v>1809.7499999999998</v>
      </c>
      <c r="E196" s="51">
        <f t="shared" si="44"/>
        <v>3176.7200000000003</v>
      </c>
      <c r="F196" s="52">
        <f t="shared" si="31"/>
        <v>175.53363724271313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1809.7499999999998</v>
      </c>
      <c r="E210" s="51">
        <f t="shared" si="47"/>
        <v>3176.7200000000003</v>
      </c>
      <c r="F210" s="52">
        <f t="shared" si="31"/>
        <v>175.53363724271313</v>
      </c>
    </row>
    <row r="211" spans="1:6" ht="12.75" customHeight="1" x14ac:dyDescent="0.2">
      <c r="A211" s="53">
        <v>3431</v>
      </c>
      <c r="B211" s="232" t="s">
        <v>466</v>
      </c>
      <c r="C211" s="50" t="s">
        <v>467</v>
      </c>
      <c r="D211" s="242">
        <v>1418.87</v>
      </c>
      <c r="E211" s="242">
        <v>3069.67</v>
      </c>
      <c r="F211" s="52">
        <f t="shared" si="31"/>
        <v>216.34610640862095</v>
      </c>
    </row>
    <row r="212" spans="1:6" ht="12.75" customHeight="1" x14ac:dyDescent="0.2">
      <c r="A212" s="53">
        <v>3432</v>
      </c>
      <c r="B212" s="85" t="s">
        <v>468</v>
      </c>
      <c r="C212" s="50" t="s">
        <v>469</v>
      </c>
      <c r="D212" s="242">
        <v>390.87</v>
      </c>
      <c r="E212" s="242">
        <v>102.23</v>
      </c>
      <c r="F212" s="52">
        <f t="shared" si="31"/>
        <v>26.154475912707554</v>
      </c>
    </row>
    <row r="213" spans="1:6" ht="12.75" customHeight="1" x14ac:dyDescent="0.2">
      <c r="A213" s="53">
        <v>3433</v>
      </c>
      <c r="B213" s="85" t="s">
        <v>470</v>
      </c>
      <c r="C213" s="50" t="s">
        <v>471</v>
      </c>
      <c r="D213" s="242">
        <v>0.01</v>
      </c>
      <c r="E213" s="242">
        <v>4.82</v>
      </c>
      <c r="F213" s="52" t="str">
        <f t="shared" si="31"/>
        <v>&gt;&gt;100</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2675851.31</v>
      </c>
      <c r="E289" s="51">
        <f t="shared" si="79"/>
        <v>2701421.5900000003</v>
      </c>
      <c r="F289" s="52">
        <f t="shared" si="76"/>
        <v>100.95559420302769</v>
      </c>
    </row>
    <row r="290" spans="1:6" ht="12.75" customHeight="1" x14ac:dyDescent="0.2">
      <c r="A290" s="53" t="s">
        <v>609</v>
      </c>
      <c r="B290" s="85" t="s">
        <v>620</v>
      </c>
      <c r="C290" s="50" t="s">
        <v>621</v>
      </c>
      <c r="D290" s="51">
        <f>IF(D6&gt;=D289,D6-D289,0)</f>
        <v>20036757.550000001</v>
      </c>
      <c r="E290" s="51">
        <f>IF(E6&gt;=E289,E6-E289,0)</f>
        <v>7440360.8200000003</v>
      </c>
      <c r="F290" s="52">
        <f t="shared" si="76"/>
        <v>37.133557170780854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3030428.54</v>
      </c>
      <c r="E292" s="242">
        <v>5327379.8899999997</v>
      </c>
      <c r="F292" s="52">
        <f t="shared" si="76"/>
        <v>175.79625520554262</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43041.48</v>
      </c>
      <c r="E294" s="242"/>
      <c r="F294" s="52">
        <f t="shared" si="76"/>
        <v>0</v>
      </c>
    </row>
    <row r="295" spans="1:6" ht="24" x14ac:dyDescent="0.2">
      <c r="A295" s="53">
        <v>9661</v>
      </c>
      <c r="B295" s="85" t="s">
        <v>630</v>
      </c>
      <c r="C295" s="50" t="s">
        <v>631</v>
      </c>
      <c r="D295" s="242">
        <v>41258.31</v>
      </c>
      <c r="E295" s="242"/>
      <c r="F295" s="52">
        <f t="shared" si="76"/>
        <v>0</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18296136.039999999</v>
      </c>
      <c r="E350" s="51">
        <f t="shared" si="95"/>
        <v>3776699.8499999996</v>
      </c>
      <c r="F350" s="52">
        <f t="shared" si="81"/>
        <v>20.642062573994721</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733755.88</v>
      </c>
      <c r="E363" s="51">
        <f t="shared" si="99"/>
        <v>107754.82</v>
      </c>
      <c r="F363" s="52">
        <f t="shared" si="81"/>
        <v>14.685377376464773</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722480.80999999994</v>
      </c>
      <c r="E369" s="51">
        <f t="shared" si="101"/>
        <v>75554.38</v>
      </c>
      <c r="F369" s="52">
        <f t="shared" si="81"/>
        <v>10.457631393697502</v>
      </c>
    </row>
    <row r="370" spans="1:6" ht="12.75" customHeight="1" x14ac:dyDescent="0.2">
      <c r="A370" s="53">
        <v>4221</v>
      </c>
      <c r="B370" s="85" t="s">
        <v>675</v>
      </c>
      <c r="C370" s="50" t="s">
        <v>767</v>
      </c>
      <c r="D370" s="242">
        <v>78204.61</v>
      </c>
      <c r="E370" s="242">
        <v>7522.04</v>
      </c>
      <c r="F370" s="52">
        <f t="shared" si="81"/>
        <v>9.6184099633001168</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v>5347.98</v>
      </c>
      <c r="F372" s="52" t="str">
        <f t="shared" si="81"/>
        <v>-</v>
      </c>
    </row>
    <row r="373" spans="1:6" ht="12.75" customHeight="1" x14ac:dyDescent="0.2">
      <c r="A373" s="53">
        <v>4224</v>
      </c>
      <c r="B373" s="85" t="s">
        <v>681</v>
      </c>
      <c r="C373" s="50" t="s">
        <v>771</v>
      </c>
      <c r="D373" s="242">
        <v>516403.23</v>
      </c>
      <c r="E373" s="242">
        <v>59758.23</v>
      </c>
      <c r="F373" s="52">
        <f t="shared" si="81"/>
        <v>11.572009338516338</v>
      </c>
    </row>
    <row r="374" spans="1:6" ht="12.75" customHeight="1" x14ac:dyDescent="0.2">
      <c r="A374" s="53">
        <v>4225</v>
      </c>
      <c r="B374" s="85" t="s">
        <v>683</v>
      </c>
      <c r="C374" s="50" t="s">
        <v>772</v>
      </c>
      <c r="D374" s="242">
        <v>503.09</v>
      </c>
      <c r="E374" s="242"/>
      <c r="F374" s="52">
        <f t="shared" si="81"/>
        <v>0</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127369.88</v>
      </c>
      <c r="E376" s="242">
        <v>2926.13</v>
      </c>
      <c r="F376" s="52">
        <f t="shared" si="81"/>
        <v>2.2973484783058598</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1272.93</v>
      </c>
      <c r="E378" s="51">
        <f t="shared" si="102"/>
        <v>0</v>
      </c>
      <c r="F378" s="52">
        <f t="shared" si="81"/>
        <v>0</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1272.93</v>
      </c>
      <c r="E382" s="242"/>
      <c r="F382" s="52">
        <f t="shared" si="81"/>
        <v>0</v>
      </c>
    </row>
    <row r="383" spans="1:6" ht="12.75" customHeight="1" x14ac:dyDescent="0.2">
      <c r="A383" s="53">
        <v>424</v>
      </c>
      <c r="B383" s="85" t="s">
        <v>782</v>
      </c>
      <c r="C383" s="50" t="s">
        <v>783</v>
      </c>
      <c r="D383" s="51">
        <f t="shared" ref="D383:E383" si="103">SUM(D384:D387)</f>
        <v>10002.14</v>
      </c>
      <c r="E383" s="51">
        <f t="shared" si="103"/>
        <v>18075.439999999999</v>
      </c>
      <c r="F383" s="52">
        <f t="shared" si="81"/>
        <v>180.71572683445743</v>
      </c>
    </row>
    <row r="384" spans="1:6" ht="12.75" customHeight="1" x14ac:dyDescent="0.2">
      <c r="A384" s="53">
        <v>4241</v>
      </c>
      <c r="B384" s="85" t="s">
        <v>784</v>
      </c>
      <c r="C384" s="50" t="s">
        <v>785</v>
      </c>
      <c r="D384" s="242">
        <v>1093.99</v>
      </c>
      <c r="E384" s="242">
        <v>905</v>
      </c>
      <c r="F384" s="52">
        <f t="shared" si="81"/>
        <v>82.724704979021752</v>
      </c>
    </row>
    <row r="385" spans="1:6" ht="12.75" customHeight="1" x14ac:dyDescent="0.2">
      <c r="A385" s="53">
        <v>4242</v>
      </c>
      <c r="B385" s="85" t="s">
        <v>705</v>
      </c>
      <c r="C385" s="50" t="s">
        <v>786</v>
      </c>
      <c r="D385" s="242">
        <v>0</v>
      </c>
      <c r="E385" s="242">
        <v>9204.33</v>
      </c>
      <c r="F385" s="52" t="str">
        <f t="shared" si="81"/>
        <v>-</v>
      </c>
    </row>
    <row r="386" spans="1:6" ht="12.75" customHeight="1" x14ac:dyDescent="0.2">
      <c r="A386" s="53">
        <v>4243</v>
      </c>
      <c r="B386" s="85" t="s">
        <v>707</v>
      </c>
      <c r="C386" s="50" t="s">
        <v>787</v>
      </c>
      <c r="D386" s="242">
        <v>8908.15</v>
      </c>
      <c r="E386" s="242">
        <v>7966.11</v>
      </c>
      <c r="F386" s="52">
        <f t="shared" si="81"/>
        <v>89.424964779443542</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14125</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v>14125</v>
      </c>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17562380.16</v>
      </c>
      <c r="E402" s="51">
        <f t="shared" si="109"/>
        <v>3668945.03</v>
      </c>
      <c r="F402" s="52">
        <f t="shared" si="81"/>
        <v>20.890932758398961</v>
      </c>
    </row>
    <row r="403" spans="1:6" ht="12.75" customHeight="1" x14ac:dyDescent="0.2">
      <c r="A403" s="53">
        <v>451</v>
      </c>
      <c r="B403" s="85" t="s">
        <v>812</v>
      </c>
      <c r="C403" s="50" t="s">
        <v>813</v>
      </c>
      <c r="D403" s="242">
        <v>17562380.16</v>
      </c>
      <c r="E403" s="242">
        <v>3668945.03</v>
      </c>
      <c r="F403" s="52">
        <f t="shared" si="81"/>
        <v>20.890932758398961</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18296136.039999999</v>
      </c>
      <c r="E408" s="51">
        <f t="shared" si="111"/>
        <v>3776699.8499999996</v>
      </c>
      <c r="F408" s="52">
        <f t="shared" si="81"/>
        <v>20.642062573994721</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8166287.1799999997</v>
      </c>
      <c r="E410" s="242">
        <v>8722617.0199999996</v>
      </c>
      <c r="F410" s="52">
        <f t="shared" si="81"/>
        <v>106.81251868489885</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22712608.859999999</v>
      </c>
      <c r="E412" s="51">
        <f>E6+E298</f>
        <v>10141782.41</v>
      </c>
      <c r="F412" s="52">
        <f t="shared" si="81"/>
        <v>44.652652949353879</v>
      </c>
    </row>
    <row r="413" spans="1:6" ht="12.75" customHeight="1" x14ac:dyDescent="0.2">
      <c r="A413" s="53" t="s">
        <v>609</v>
      </c>
      <c r="B413" s="85" t="s">
        <v>832</v>
      </c>
      <c r="C413" s="50" t="s">
        <v>833</v>
      </c>
      <c r="D413" s="51">
        <f t="shared" ref="D413:E413" si="112">D289+D350</f>
        <v>20971987.349999998</v>
      </c>
      <c r="E413" s="51">
        <f t="shared" si="112"/>
        <v>6478121.4399999995</v>
      </c>
      <c r="F413" s="52">
        <f t="shared" si="81"/>
        <v>30.889401809600081</v>
      </c>
    </row>
    <row r="414" spans="1:6" ht="12.75" customHeight="1" x14ac:dyDescent="0.2">
      <c r="A414" s="53" t="s">
        <v>609</v>
      </c>
      <c r="B414" s="85" t="s">
        <v>834</v>
      </c>
      <c r="C414" s="50" t="s">
        <v>835</v>
      </c>
      <c r="D414" s="51">
        <f t="shared" ref="D414:E414" si="113">IF(D412&gt;=D413,D412-D413,0)</f>
        <v>1740621.5100000016</v>
      </c>
      <c r="E414" s="51">
        <f t="shared" si="113"/>
        <v>3663660.9700000007</v>
      </c>
      <c r="F414" s="52">
        <f t="shared" si="81"/>
        <v>210.48004686555882</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5135858.6399999997</v>
      </c>
      <c r="E417" s="51">
        <f t="shared" si="116"/>
        <v>3395237.13</v>
      </c>
      <c r="F417" s="52">
        <f t="shared" si="81"/>
        <v>66.108461466532887</v>
      </c>
    </row>
    <row r="418" spans="1:6" ht="12.75" customHeight="1" x14ac:dyDescent="0.2">
      <c r="A418" s="55" t="s">
        <v>843</v>
      </c>
      <c r="B418" s="233" t="s">
        <v>844</v>
      </c>
      <c r="C418" s="56" t="s">
        <v>845</v>
      </c>
      <c r="D418" s="62">
        <f t="shared" ref="D418:E418" si="117">D294+D411</f>
        <v>43041.48</v>
      </c>
      <c r="E418" s="62">
        <f t="shared" si="117"/>
        <v>0</v>
      </c>
      <c r="F418" s="57">
        <f t="shared" si="81"/>
        <v>0</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11306.42</v>
      </c>
      <c r="E638" s="242">
        <v>11306.42</v>
      </c>
      <c r="F638" s="52">
        <f t="shared" si="119"/>
        <v>100</v>
      </c>
    </row>
    <row r="639" spans="1:6" ht="12.75" customHeight="1" x14ac:dyDescent="0.2">
      <c r="A639" s="53" t="s">
        <v>609</v>
      </c>
      <c r="B639" s="85" t="s">
        <v>1276</v>
      </c>
      <c r="C639" s="50" t="s">
        <v>1277</v>
      </c>
      <c r="D639" s="51">
        <f t="shared" ref="D639:E639" si="180">D412+D420</f>
        <v>22712608.859999999</v>
      </c>
      <c r="E639" s="51">
        <f t="shared" si="180"/>
        <v>10141782.41</v>
      </c>
      <c r="F639" s="52">
        <f t="shared" si="119"/>
        <v>44.652652949353879</v>
      </c>
    </row>
    <row r="640" spans="1:6" ht="12.75" customHeight="1" x14ac:dyDescent="0.2">
      <c r="A640" s="53" t="s">
        <v>609</v>
      </c>
      <c r="B640" s="85" t="s">
        <v>1278</v>
      </c>
      <c r="C640" s="50" t="s">
        <v>1279</v>
      </c>
      <c r="D640" s="51">
        <f t="shared" ref="D640:E640" si="181">D413+D528</f>
        <v>20971987.349999998</v>
      </c>
      <c r="E640" s="51">
        <f t="shared" si="181"/>
        <v>6478121.4399999995</v>
      </c>
      <c r="F640" s="52">
        <f t="shared" si="119"/>
        <v>30.889401809600081</v>
      </c>
    </row>
    <row r="641" spans="1:6" ht="12.75" customHeight="1" x14ac:dyDescent="0.2">
      <c r="A641" s="53" t="s">
        <v>609</v>
      </c>
      <c r="B641" s="85" t="s">
        <v>1280</v>
      </c>
      <c r="C641" s="50" t="s">
        <v>1281</v>
      </c>
      <c r="D641" s="51">
        <f t="shared" ref="D641:E641" si="182">IF(D639&gt;=D640,D639-D640,0)</f>
        <v>1740621.5100000016</v>
      </c>
      <c r="E641" s="51">
        <f t="shared" si="182"/>
        <v>3663660.9700000007</v>
      </c>
      <c r="F641" s="52">
        <f t="shared" si="119"/>
        <v>210.48004686555882</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5147165.0599999996</v>
      </c>
      <c r="E644" s="51">
        <f t="shared" si="185"/>
        <v>3406543.55</v>
      </c>
      <c r="F644" s="52">
        <f t="shared" si="119"/>
        <v>66.182908655352122</v>
      </c>
    </row>
    <row r="645" spans="1:6" ht="24" x14ac:dyDescent="0.2">
      <c r="A645" s="53" t="s">
        <v>609</v>
      </c>
      <c r="B645" s="85" t="s">
        <v>1288</v>
      </c>
      <c r="C645" s="50" t="s">
        <v>1289</v>
      </c>
      <c r="D645" s="51">
        <f t="shared" ref="D645:E645" si="186">IF(D641+D643-D642-D644&gt;=0,D641+D643-D642-D644,0)</f>
        <v>0</v>
      </c>
      <c r="E645" s="51">
        <f t="shared" si="186"/>
        <v>257117.42000000086</v>
      </c>
      <c r="F645" s="52" t="str">
        <f t="shared" si="119"/>
        <v>-</v>
      </c>
    </row>
    <row r="646" spans="1:6" ht="24" x14ac:dyDescent="0.2">
      <c r="A646" s="53" t="s">
        <v>609</v>
      </c>
      <c r="B646" s="85" t="s">
        <v>1290</v>
      </c>
      <c r="C646" s="50" t="s">
        <v>1291</v>
      </c>
      <c r="D646" s="51">
        <f t="shared" ref="D646:E646" si="187">IF(D642+D644-D641-D643&gt;=0,D642+D644-D641-D643,0)</f>
        <v>3406543.549999998</v>
      </c>
      <c r="E646" s="51">
        <f t="shared" si="187"/>
        <v>0</v>
      </c>
      <c r="F646" s="52">
        <f t="shared" si="119"/>
        <v>0</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142954.87</v>
      </c>
      <c r="E649" s="242">
        <v>136537.22</v>
      </c>
      <c r="F649" s="52">
        <f t="shared" ref="F649:F724" si="188">IF(D649&lt;&gt;0,IF(E649/D649&gt;=100,"&gt;&gt;100",E649/D649*100),"-")</f>
        <v>95.510716074240776</v>
      </c>
    </row>
    <row r="650" spans="1:6" ht="12.75" customHeight="1" x14ac:dyDescent="0.2">
      <c r="A650" s="53" t="s">
        <v>1297</v>
      </c>
      <c r="B650" s="85" t="s">
        <v>1298</v>
      </c>
      <c r="C650" s="50" t="s">
        <v>1297</v>
      </c>
      <c r="D650" s="242">
        <v>27120420.719999999</v>
      </c>
      <c r="E650" s="242">
        <v>11256046.49</v>
      </c>
      <c r="F650" s="52">
        <f t="shared" si="188"/>
        <v>41.50395233986621</v>
      </c>
    </row>
    <row r="651" spans="1:6" ht="12.75" customHeight="1" x14ac:dyDescent="0.2">
      <c r="A651" s="53" t="s">
        <v>1299</v>
      </c>
      <c r="B651" s="85" t="s">
        <v>1300</v>
      </c>
      <c r="C651" s="50" t="s">
        <v>1299</v>
      </c>
      <c r="D651" s="242">
        <v>27126838.370000001</v>
      </c>
      <c r="E651" s="242">
        <v>10068734.779999999</v>
      </c>
      <c r="F651" s="52">
        <f t="shared" si="188"/>
        <v>37.117243973168549</v>
      </c>
    </row>
    <row r="652" spans="1:6" ht="24" x14ac:dyDescent="0.2">
      <c r="A652" s="53">
        <v>11</v>
      </c>
      <c r="B652" s="85" t="s">
        <v>1301</v>
      </c>
      <c r="C652" s="50" t="s">
        <v>1302</v>
      </c>
      <c r="D652" s="51">
        <f t="shared" ref="D652:E652" si="189">+D649+D650-D651</f>
        <v>136537.21999999881</v>
      </c>
      <c r="E652" s="51">
        <f t="shared" si="189"/>
        <v>1323848.9300000016</v>
      </c>
      <c r="F652" s="52">
        <f t="shared" si="188"/>
        <v>969.58831445375347</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52</v>
      </c>
      <c r="E654" s="262">
        <v>55</v>
      </c>
      <c r="F654" s="52">
        <f t="shared" si="188"/>
        <v>105.76923076923077</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52</v>
      </c>
      <c r="E656" s="262">
        <v>55</v>
      </c>
      <c r="F656" s="52">
        <f t="shared" si="188"/>
        <v>105.76923076923077</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20821.72</v>
      </c>
      <c r="E675" s="242">
        <v>25760.38</v>
      </c>
      <c r="F675" s="52">
        <f t="shared" si="188"/>
        <v>123.71878980218733</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545331.56000000006</v>
      </c>
      <c r="E678" s="242"/>
      <c r="F678" s="52">
        <f t="shared" si="188"/>
        <v>0</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2873888.27</v>
      </c>
      <c r="E694" s="242">
        <v>0</v>
      </c>
      <c r="F694" s="52">
        <f t="shared" si="188"/>
        <v>0</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9693043.1300000008</v>
      </c>
      <c r="E698" s="242">
        <v>4571578.51</v>
      </c>
      <c r="F698" s="52">
        <f t="shared" si="188"/>
        <v>47.163501169730168</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28002.94</v>
      </c>
      <c r="E710" s="242">
        <v>2498</v>
      </c>
      <c r="F710" s="52">
        <f t="shared" si="188"/>
        <v>8.9204919197769943</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5231.41</v>
      </c>
      <c r="E716" s="242"/>
      <c r="F716" s="52">
        <f t="shared" si="188"/>
        <v>0</v>
      </c>
    </row>
    <row r="717" spans="1:6" ht="12.75" customHeight="1" x14ac:dyDescent="0.2">
      <c r="A717" s="53">
        <v>31215</v>
      </c>
      <c r="B717" s="85" t="s">
        <v>1414</v>
      </c>
      <c r="C717" s="50" t="s">
        <v>1415</v>
      </c>
      <c r="D717" s="242">
        <v>398.17</v>
      </c>
      <c r="E717" s="242">
        <v>3920</v>
      </c>
      <c r="F717" s="52">
        <f t="shared" si="188"/>
        <v>984.50410628625957</v>
      </c>
    </row>
    <row r="718" spans="1:6" ht="12.75" customHeight="1" x14ac:dyDescent="0.2">
      <c r="A718" s="53">
        <v>32121</v>
      </c>
      <c r="B718" s="85" t="s">
        <v>1416</v>
      </c>
      <c r="C718" s="50" t="s">
        <v>1417</v>
      </c>
      <c r="D718" s="242">
        <v>28818.02</v>
      </c>
      <c r="E718" s="242">
        <v>30020.42</v>
      </c>
      <c r="F718" s="52">
        <f t="shared" si="188"/>
        <v>104.17238935915792</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3775</v>
      </c>
      <c r="E720" s="242">
        <v>55</v>
      </c>
      <c r="F720" s="52">
        <f t="shared" si="188"/>
        <v>1.4569536423841061</v>
      </c>
    </row>
    <row r="721" spans="1:6" ht="12.75" customHeight="1" x14ac:dyDescent="0.2">
      <c r="A721" s="53" t="s">
        <v>1422</v>
      </c>
      <c r="B721" s="85" t="s">
        <v>1423</v>
      </c>
      <c r="C721" s="50" t="s">
        <v>1422</v>
      </c>
      <c r="D721" s="242">
        <v>7988.32</v>
      </c>
      <c r="E721" s="242">
        <v>20493.66</v>
      </c>
      <c r="F721" s="52">
        <f t="shared" si="188"/>
        <v>256.54530614697461</v>
      </c>
    </row>
    <row r="722" spans="1:6" ht="12.75" customHeight="1" x14ac:dyDescent="0.2">
      <c r="A722" s="53" t="s">
        <v>1424</v>
      </c>
      <c r="B722" s="85" t="s">
        <v>1425</v>
      </c>
      <c r="C722" s="50" t="s">
        <v>1424</v>
      </c>
      <c r="D722" s="242">
        <v>0</v>
      </c>
      <c r="E722" s="242">
        <v>3283.17</v>
      </c>
      <c r="F722" s="52" t="str">
        <f t="shared" si="188"/>
        <v>-</v>
      </c>
    </row>
    <row r="723" spans="1:6" ht="12.75" customHeight="1" x14ac:dyDescent="0.2">
      <c r="A723" s="53" t="s">
        <v>1426</v>
      </c>
      <c r="B723" s="85" t="s">
        <v>1427</v>
      </c>
      <c r="C723" s="50" t="s">
        <v>1426</v>
      </c>
      <c r="D723" s="242">
        <v>13864.06</v>
      </c>
      <c r="E723" s="242">
        <v>23729.02</v>
      </c>
      <c r="F723" s="52">
        <f t="shared" si="188"/>
        <v>171.15491421704755</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2120.63</v>
      </c>
      <c r="E725" s="242">
        <v>982.49</v>
      </c>
      <c r="F725" s="52">
        <f t="shared" ref="F725:F979" si="190">IF(D725&lt;&gt;0,IF(E725/D725&gt;=100,"&gt;&gt;100",E725/D725*100),"-")</f>
        <v>46.330100017447648</v>
      </c>
    </row>
    <row r="726" spans="1:6" ht="12.75" customHeight="1" x14ac:dyDescent="0.2">
      <c r="A726" s="53" t="s">
        <v>1432</v>
      </c>
      <c r="B726" s="85" t="s">
        <v>1433</v>
      </c>
      <c r="C726" s="50" t="s">
        <v>1432</v>
      </c>
      <c r="D726" s="242">
        <v>1455.78</v>
      </c>
      <c r="E726" s="242">
        <v>14564.97</v>
      </c>
      <c r="F726" s="52">
        <f t="shared" si="190"/>
        <v>1000.4925194740963</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2" workbookViewId="0">
      <selection activeCell="E303" sqref="E30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60936210.830000006</v>
      </c>
      <c r="E6" s="229">
        <f t="shared" si="0"/>
        <v>65842714.910000004</v>
      </c>
      <c r="F6" s="230">
        <f t="shared" ref="F6:F260" si="1">IF(D6&gt;0,IF(E6/D6&gt;=100,"&gt;&gt;100",E6/D6*100),"-")</f>
        <v>108.05186934528663</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60726864.160000004</v>
      </c>
      <c r="E7" s="104">
        <f t="shared" si="2"/>
        <v>64460835.950000003</v>
      </c>
      <c r="F7" s="93">
        <f t="shared" si="1"/>
        <v>106.14879731013596</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2401483.77</v>
      </c>
      <c r="E8" s="104">
        <f>E9+E10-E11</f>
        <v>2401483.77</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164576.28</v>
      </c>
      <c r="E9" s="247">
        <v>164576.28</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2236907.4900000002</v>
      </c>
      <c r="E10" s="247">
        <v>2236907.4900000002</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32919027.970000003</v>
      </c>
      <c r="E12" s="104">
        <f t="shared" si="3"/>
        <v>62038056.969999999</v>
      </c>
      <c r="F12" s="93">
        <f t="shared" si="1"/>
        <v>188.45652741185722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0.13</v>
      </c>
      <c r="E13" s="104">
        <f t="shared" si="4"/>
        <v>28822483.199999999</v>
      </c>
      <c r="F13" s="93" t="str">
        <f t="shared" si="1"/>
        <v>&gt;&gt;100</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0.13</v>
      </c>
      <c r="E15" s="247">
        <v>28822483.199999999</v>
      </c>
      <c r="F15" s="93" t="str">
        <f t="shared" si="1"/>
        <v>&gt;&gt;100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528210.55999999994</v>
      </c>
      <c r="E19" s="104">
        <f t="shared" si="5"/>
        <v>594971.05000000005</v>
      </c>
      <c r="F19" s="93">
        <f t="shared" si="1"/>
        <v>112.63899192019184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385341.67</v>
      </c>
      <c r="E20" s="247">
        <v>389913.35</v>
      </c>
      <c r="F20" s="93">
        <f t="shared" si="1"/>
        <v>101.18639647770252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8334.61</v>
      </c>
      <c r="E21" s="247">
        <v>3430.43</v>
      </c>
      <c r="F21" s="93">
        <f t="shared" si="1"/>
        <v>41.158854463496183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78905.94</v>
      </c>
      <c r="E22" s="247">
        <v>84253.92</v>
      </c>
      <c r="F22" s="93">
        <f t="shared" si="1"/>
        <v>106.77766464730031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648880.42000000004</v>
      </c>
      <c r="E23" s="247">
        <v>768131.21</v>
      </c>
      <c r="F23" s="93">
        <f t="shared" si="1"/>
        <v>118.37793009688902</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44432.69</v>
      </c>
      <c r="E24" s="247">
        <v>171802.57</v>
      </c>
      <c r="F24" s="93">
        <f t="shared" si="1"/>
        <v>386.6580438861568</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11240.65</v>
      </c>
      <c r="E26" s="247">
        <v>14166.78</v>
      </c>
      <c r="F26" s="93">
        <f t="shared" si="1"/>
        <v>126.03167966265296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648925.42000000004</v>
      </c>
      <c r="E28" s="247">
        <v>836727.21</v>
      </c>
      <c r="F28" s="93">
        <f t="shared" si="1"/>
        <v>128.94042739148668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1890.8400000000001</v>
      </c>
      <c r="E29" s="104">
        <f t="shared" si="6"/>
        <v>1890.8400000000001</v>
      </c>
      <c r="F29" s="93">
        <f t="shared" si="1"/>
        <v>100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22412.35</v>
      </c>
      <c r="E30" s="247">
        <v>22412.35</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1890.75</v>
      </c>
      <c r="E33" s="247">
        <v>1890.75</v>
      </c>
      <c r="F33" s="93">
        <f t="shared" si="1"/>
        <v>100</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22412.26</v>
      </c>
      <c r="E34" s="247">
        <v>22412.26</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32386304.34</v>
      </c>
      <c r="E35" s="104">
        <f t="shared" si="7"/>
        <v>32601964.779999997</v>
      </c>
      <c r="F35" s="93">
        <f t="shared" si="1"/>
        <v>100.66590012165616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151791.85</v>
      </c>
      <c r="E36" s="247">
        <v>152696.85</v>
      </c>
      <c r="F36" s="93">
        <f t="shared" si="1"/>
        <v>100.59621119315693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10645.49</v>
      </c>
      <c r="E37" s="247">
        <v>10645.49</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32223867</v>
      </c>
      <c r="E38" s="247">
        <v>32430656.329999998</v>
      </c>
      <c r="F38" s="93">
        <f t="shared" si="1"/>
        <v>100.64172723279921</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7966.11</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2622.1</v>
      </c>
      <c r="E45" s="104">
        <f t="shared" si="9"/>
        <v>16747.099999999999</v>
      </c>
      <c r="F45" s="93">
        <f t="shared" si="1"/>
        <v>638.69036268639638</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2622.1</v>
      </c>
      <c r="E47" s="247">
        <v>16747.099999999999</v>
      </c>
      <c r="F47" s="93">
        <f t="shared" si="1"/>
        <v>638.69036268639638</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150911.67000000001</v>
      </c>
      <c r="E54" s="247">
        <v>152192.65</v>
      </c>
      <c r="F54" s="93">
        <f t="shared" si="1"/>
        <v>100.84882766190313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150911.67000000001</v>
      </c>
      <c r="E55" s="247">
        <v>152192.65</v>
      </c>
      <c r="F55" s="93">
        <f t="shared" si="1"/>
        <v>100.84882766190313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25373267.890000001</v>
      </c>
      <c r="E56" s="104">
        <f t="shared" si="11"/>
        <v>0</v>
      </c>
      <c r="F56" s="93">
        <f t="shared" si="1"/>
        <v>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25181012.629999999</v>
      </c>
      <c r="E57" s="247"/>
      <c r="F57" s="93">
        <f t="shared" si="1"/>
        <v>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192255.26</v>
      </c>
      <c r="E58" s="247"/>
      <c r="F58" s="93">
        <f t="shared" si="1"/>
        <v>0</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33084.53</v>
      </c>
      <c r="E63" s="104">
        <f t="shared" si="12"/>
        <v>21295.21</v>
      </c>
      <c r="F63" s="93">
        <f t="shared" si="1"/>
        <v>64.366064743854594</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33084.53</v>
      </c>
      <c r="E67" s="247">
        <v>21295.21</v>
      </c>
      <c r="F67" s="93">
        <f t="shared" si="1"/>
        <v>64.366064743854594</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209346.66999999998</v>
      </c>
      <c r="E68" s="104">
        <f t="shared" si="13"/>
        <v>1381878.9600000002</v>
      </c>
      <c r="F68" s="93">
        <f t="shared" si="1"/>
        <v>660.09120660959184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136537.22</v>
      </c>
      <c r="E69" s="104">
        <f t="shared" si="14"/>
        <v>1323848.9300000002</v>
      </c>
      <c r="F69" s="93">
        <f t="shared" si="1"/>
        <v>969.58831445374403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136395.32999999999</v>
      </c>
      <c r="E70" s="104">
        <f t="shared" si="15"/>
        <v>1323606.06</v>
      </c>
      <c r="F70" s="93">
        <f t="shared" si="1"/>
        <v>970.41889923943893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136395.32999999999</v>
      </c>
      <c r="E72" s="247">
        <v>1323606.06</v>
      </c>
      <c r="F72" s="93">
        <f t="shared" si="1"/>
        <v>970.41889923943893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141.88999999999999</v>
      </c>
      <c r="E76" s="247">
        <v>242.87</v>
      </c>
      <c r="F76" s="93">
        <f t="shared" si="1"/>
        <v>171.16780604693781</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6768.43</v>
      </c>
      <c r="E78" s="104">
        <f>E79+SUM(E82:E84)-E85+E86</f>
        <v>12169.27</v>
      </c>
      <c r="F78" s="93">
        <f t="shared" si="1"/>
        <v>179.79457569923895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5451.72</v>
      </c>
      <c r="E82" s="247">
        <v>8574.36</v>
      </c>
      <c r="F82" s="93">
        <f t="shared" si="1"/>
        <v>157.27807004028088</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644.71</v>
      </c>
      <c r="E84" s="247">
        <v>607.19000000000005</v>
      </c>
      <c r="F84" s="93">
        <f t="shared" si="1"/>
        <v>94.180329140233596</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672</v>
      </c>
      <c r="E86" s="247">
        <v>2987.72</v>
      </c>
      <c r="F86" s="93">
        <f t="shared" si="1"/>
        <v>444.60119047619048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13062.58</v>
      </c>
      <c r="E134" s="104">
        <f t="shared" si="23"/>
        <v>13062.58</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13062.58</v>
      </c>
      <c r="E135" s="104">
        <f t="shared" si="24"/>
        <v>13062.58</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11347.8</v>
      </c>
      <c r="E140" s="247">
        <v>11347.8</v>
      </c>
      <c r="F140" s="93">
        <f t="shared" si="1"/>
        <v>100</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1714.78</v>
      </c>
      <c r="E141" s="247">
        <v>1714.78</v>
      </c>
      <c r="F141" s="93">
        <f t="shared" si="1"/>
        <v>100</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52978.44</v>
      </c>
      <c r="E146" s="104">
        <f t="shared" si="26"/>
        <v>32798.18</v>
      </c>
      <c r="F146" s="93">
        <f t="shared" si="1"/>
        <v>61.908542418387555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237.73</v>
      </c>
      <c r="E159" s="247">
        <v>0</v>
      </c>
      <c r="F159" s="93">
        <f t="shared" si="1"/>
        <v>0</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52740.71</v>
      </c>
      <c r="E160" s="247">
        <v>32798.18</v>
      </c>
      <c r="F160" s="93">
        <f t="shared" si="1"/>
        <v>62.187596640242425</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60936210.830000006</v>
      </c>
      <c r="E175" s="104">
        <f t="shared" si="30"/>
        <v>65842714.910000004</v>
      </c>
      <c r="F175" s="93">
        <f t="shared" si="1"/>
        <v>108.05186934528663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3546325.38</v>
      </c>
      <c r="E176" s="104">
        <f t="shared" si="31"/>
        <v>1084654.6200000001</v>
      </c>
      <c r="F176" s="93">
        <f t="shared" si="1"/>
        <v>30.585310251480653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2855817.3299999996</v>
      </c>
      <c r="E177" s="104">
        <f t="shared" si="32"/>
        <v>1012584.76</v>
      </c>
      <c r="F177" s="93">
        <f t="shared" si="1"/>
        <v>35.456916286729026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129655.78</v>
      </c>
      <c r="E178" s="247">
        <v>208279.61</v>
      </c>
      <c r="F178" s="93">
        <f t="shared" si="1"/>
        <v>160.64043577540468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47396.38</v>
      </c>
      <c r="E179" s="247">
        <v>28661.61</v>
      </c>
      <c r="F179" s="93">
        <f t="shared" si="1"/>
        <v>60.472149982762403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119.16</v>
      </c>
      <c r="E180" s="104">
        <f t="shared" si="33"/>
        <v>244.52</v>
      </c>
      <c r="F180" s="93">
        <f t="shared" si="1"/>
        <v>205.20308828465929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119.16</v>
      </c>
      <c r="E183" s="247">
        <v>244.52</v>
      </c>
      <c r="F183" s="93">
        <f t="shared" si="1"/>
        <v>205.20308828465929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2678646.0099999998</v>
      </c>
      <c r="E188" s="247">
        <v>775399.02</v>
      </c>
      <c r="F188" s="93">
        <f t="shared" si="1"/>
        <v>28.947424075643351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690508.05</v>
      </c>
      <c r="E189" s="247">
        <v>72069.86</v>
      </c>
      <c r="F189" s="93">
        <f t="shared" si="1"/>
        <v>10.437222274237062</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57389885.450000003</v>
      </c>
      <c r="E237" s="104">
        <f t="shared" si="41"/>
        <v>64758060.290000007</v>
      </c>
      <c r="F237" s="93">
        <f t="shared" si="1"/>
        <v>112.83880388020535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60753387.520000003</v>
      </c>
      <c r="E238" s="104">
        <f t="shared" si="42"/>
        <v>64487359.310000002</v>
      </c>
      <c r="F238" s="93">
        <f t="shared" si="1"/>
        <v>106.14611290402658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60753387.520000003</v>
      </c>
      <c r="E239" s="104">
        <f t="shared" si="43"/>
        <v>64487359.310000002</v>
      </c>
      <c r="F239" s="93">
        <f t="shared" si="1"/>
        <v>106.14611290402658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60718591.100000001</v>
      </c>
      <c r="E240" s="247">
        <v>64464352.210000001</v>
      </c>
      <c r="F240" s="93">
        <f t="shared" si="1"/>
        <v>106.16905142583258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34796.42</v>
      </c>
      <c r="E241" s="247">
        <v>23007.1</v>
      </c>
      <c r="F241" s="93">
        <f t="shared" si="1"/>
        <v>66.119158235243731</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-3406543.55</v>
      </c>
      <c r="E245" s="104">
        <f t="shared" si="45"/>
        <v>257117.41999999993</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5327379.8899999997</v>
      </c>
      <c r="E246" s="104">
        <f t="shared" si="46"/>
        <v>5600304.3899999997</v>
      </c>
      <c r="F246" s="93">
        <f t="shared" si="1"/>
        <v>105.1230530886732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5327379.8899999997</v>
      </c>
      <c r="E247" s="247">
        <v>5600304.3899999997</v>
      </c>
      <c r="F247" s="93">
        <f t="shared" si="1"/>
        <v>105.1230530886732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8733923.4399999995</v>
      </c>
      <c r="E250" s="104">
        <f t="shared" si="47"/>
        <v>5343186.97</v>
      </c>
      <c r="F250" s="93">
        <f t="shared" si="1"/>
        <v>61.177396466850645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8722617.0199999996</v>
      </c>
      <c r="E252" s="247">
        <v>5343186.97</v>
      </c>
      <c r="F252" s="93">
        <f t="shared" si="1"/>
        <v>61.256695757118088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11306.42</v>
      </c>
      <c r="E253" s="247"/>
      <c r="F253" s="93">
        <f t="shared" si="1"/>
        <v>0</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43041.48</v>
      </c>
      <c r="E255" s="247">
        <v>13583.56</v>
      </c>
      <c r="F255" s="93">
        <f t="shared" si="1"/>
        <v>31.559230769945639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2202544.0699999998</v>
      </c>
      <c r="E259" s="104">
        <f t="shared" si="49"/>
        <v>2029027.61</v>
      </c>
      <c r="F259" s="93">
        <f t="shared" si="1"/>
        <v>92.121998267212888</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2202544.0699999998</v>
      </c>
      <c r="E260" s="248">
        <v>2029027.61</v>
      </c>
      <c r="F260" s="97">
        <f t="shared" si="1"/>
        <v>92.121998267212888</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v>11562.5</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52978.44</v>
      </c>
      <c r="E265" s="247">
        <v>21235.68</v>
      </c>
      <c r="F265" s="93">
        <f t="shared" si="50"/>
        <v>40.08362647144763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672</v>
      </c>
      <c r="E268" s="247">
        <v>2987.72</v>
      </c>
      <c r="F268" s="93">
        <f t="shared" si="50"/>
        <v>444.60119047619048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13235.32</v>
      </c>
      <c r="E287" s="247"/>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2842582.01</v>
      </c>
      <c r="E288" s="247">
        <v>1012584.76</v>
      </c>
      <c r="F288" s="93">
        <f t="shared" si="50"/>
        <v>35.622006909133994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690508.05</v>
      </c>
      <c r="E290" s="247">
        <v>72069.86</v>
      </c>
      <c r="F290" s="93">
        <f t="shared" si="50"/>
        <v>10.437222274237062</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2600000</v>
      </c>
      <c r="E302" s="247">
        <v>702122.18</v>
      </c>
      <c r="F302" s="93">
        <f t="shared" si="50"/>
        <v>27.00469923076923</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21" workbookViewId="0">
      <selection activeCell="E110" sqref="E11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20971987.350000001</v>
      </c>
      <c r="E107" s="81">
        <f t="shared" si="21"/>
        <v>6478121.4400000004</v>
      </c>
      <c r="F107" s="63">
        <f t="shared" si="1"/>
        <v>30.889401809600081</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20971987.350000001</v>
      </c>
      <c r="E109" s="249">
        <v>6478121.4400000004</v>
      </c>
      <c r="F109" s="63">
        <f t="shared" si="1"/>
        <v>30.889401809600081</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20971987.350000001</v>
      </c>
      <c r="E141" s="106">
        <f t="shared" si="28"/>
        <v>6478121.4400000004</v>
      </c>
      <c r="F141" s="82">
        <f t="shared" si="1"/>
        <v>30.889401809600081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6" workbookViewId="0">
      <selection activeCell="E9" sqref="E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47019.040000000001</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47019.040000000001</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47019.040000000001</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v>47019.040000000001</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7" workbookViewId="0">
      <selection activeCell="D103" sqref="D10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3546325.38</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7878760.3699999992</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4720575.8599999994</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1918020.61</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718659.31</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2734.51</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2081161.43</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3158184.51</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10340431.129999999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6563808.4299999997</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1839396.78</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737394.08</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2609.15</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3984408.42</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3776622.7</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1084654.620000001</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1084654.6200000001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1012584.76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72069.86</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1</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24963</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3320</v>
      </c>
      <c r="B1" s="381"/>
      <c r="C1" s="381"/>
    </row>
    <row r="2" spans="1:17" ht="33" customHeight="1" x14ac:dyDescent="0.2">
      <c r="A2" s="382" t="s">
        <v>3321</v>
      </c>
      <c r="B2" s="383"/>
      <c r="C2" s="375"/>
      <c r="D2" s="4"/>
      <c r="E2" s="4"/>
      <c r="F2" s="4"/>
      <c r="G2" s="4"/>
      <c r="H2" s="4"/>
      <c r="I2" s="4"/>
      <c r="J2" s="4"/>
      <c r="K2" s="4"/>
      <c r="L2" s="4"/>
      <c r="M2" s="4"/>
      <c r="N2" s="4"/>
      <c r="O2" s="4"/>
      <c r="P2" s="4"/>
      <c r="Q2" s="4"/>
    </row>
    <row r="3" spans="1:17" ht="18.75" customHeight="1" x14ac:dyDescent="0.2">
      <c r="A3" s="304" t="s">
        <v>3322</v>
      </c>
      <c r="B3" s="384" t="s">
        <v>3323</v>
      </c>
      <c r="C3" s="375"/>
      <c r="D3" s="4"/>
      <c r="E3" s="4"/>
      <c r="F3" s="4"/>
      <c r="G3" s="4"/>
      <c r="H3" s="4"/>
      <c r="I3" s="4"/>
      <c r="J3" s="4"/>
      <c r="K3" s="4"/>
      <c r="L3" s="4"/>
      <c r="M3" s="4"/>
      <c r="N3" s="4"/>
      <c r="O3" s="4"/>
      <c r="P3" s="4"/>
      <c r="Q3" s="4"/>
    </row>
    <row r="4" spans="1:17" ht="37.5" hidden="1" customHeight="1" x14ac:dyDescent="0.2">
      <c r="A4" s="305" t="s">
        <v>3324</v>
      </c>
      <c r="B4" s="374" t="s">
        <v>3325</v>
      </c>
      <c r="C4" s="375"/>
      <c r="D4" s="4"/>
      <c r="E4" s="4"/>
      <c r="F4" s="4"/>
      <c r="G4" s="4"/>
      <c r="H4" s="4"/>
      <c r="I4" s="4"/>
      <c r="J4" s="4"/>
      <c r="K4" s="4"/>
      <c r="L4" s="4"/>
      <c r="M4" s="4"/>
      <c r="N4" s="4"/>
      <c r="O4" s="4"/>
      <c r="P4" s="4"/>
      <c r="Q4" s="4"/>
    </row>
    <row r="5" spans="1:17" ht="48" hidden="1" customHeight="1" x14ac:dyDescent="0.2">
      <c r="A5" s="305" t="s">
        <v>3324</v>
      </c>
      <c r="B5" s="374" t="s">
        <v>3326</v>
      </c>
      <c r="C5" s="375"/>
      <c r="D5" s="4"/>
      <c r="E5" s="4"/>
      <c r="F5" s="4"/>
      <c r="G5" s="4"/>
      <c r="H5" s="4"/>
      <c r="I5" s="4"/>
      <c r="J5" s="4"/>
      <c r="K5" s="4"/>
      <c r="L5" s="4"/>
      <c r="M5" s="4"/>
      <c r="N5" s="4"/>
      <c r="O5" s="4"/>
      <c r="P5" s="4"/>
      <c r="Q5" s="4"/>
    </row>
    <row r="6" spans="1:17" ht="59.25" hidden="1" customHeight="1" x14ac:dyDescent="0.2">
      <c r="A6" s="305" t="s">
        <v>3324</v>
      </c>
      <c r="B6" s="374" t="s">
        <v>3327</v>
      </c>
      <c r="C6" s="375"/>
      <c r="D6" s="4"/>
      <c r="E6" s="4"/>
      <c r="F6" s="4"/>
      <c r="G6" s="4"/>
      <c r="H6" s="4"/>
      <c r="I6" s="4"/>
      <c r="J6" s="4"/>
      <c r="K6" s="4"/>
      <c r="L6" s="4"/>
      <c r="M6" s="4"/>
      <c r="N6" s="4"/>
      <c r="O6" s="4"/>
      <c r="P6" s="4"/>
      <c r="Q6" s="4"/>
    </row>
    <row r="7" spans="1:17" ht="48" hidden="1" customHeight="1" x14ac:dyDescent="0.2">
      <c r="A7" s="305" t="s">
        <v>3328</v>
      </c>
      <c r="B7" s="374" t="s">
        <v>3329</v>
      </c>
      <c r="C7" s="375"/>
      <c r="D7" s="4"/>
      <c r="E7" s="4"/>
      <c r="F7" s="4"/>
      <c r="G7" s="4"/>
      <c r="H7" s="4"/>
      <c r="I7" s="4"/>
      <c r="J7" s="4"/>
      <c r="K7" s="4"/>
      <c r="L7" s="4"/>
      <c r="M7" s="4"/>
      <c r="N7" s="4"/>
      <c r="O7" s="4"/>
      <c r="P7" s="4"/>
      <c r="Q7" s="4"/>
    </row>
    <row r="8" spans="1:17" ht="41.25" hidden="1" customHeight="1" x14ac:dyDescent="0.2">
      <c r="A8" s="305" t="s">
        <v>3330</v>
      </c>
      <c r="B8" s="374" t="s">
        <v>3331</v>
      </c>
      <c r="C8" s="375"/>
      <c r="D8" s="4"/>
      <c r="E8" s="4"/>
      <c r="F8" s="4"/>
      <c r="G8" s="4"/>
      <c r="H8" s="4"/>
      <c r="I8" s="4"/>
      <c r="J8" s="4"/>
      <c r="K8" s="4"/>
      <c r="L8" s="4"/>
      <c r="M8" s="4"/>
      <c r="N8" s="4"/>
      <c r="O8" s="4"/>
      <c r="P8" s="4"/>
      <c r="Q8" s="4"/>
    </row>
    <row r="9" spans="1:17" ht="59.25" hidden="1" customHeight="1" x14ac:dyDescent="0.2">
      <c r="A9" s="305" t="s">
        <v>3332</v>
      </c>
      <c r="B9" s="374" t="s">
        <v>3333</v>
      </c>
      <c r="C9" s="375"/>
      <c r="D9" s="4"/>
      <c r="E9" s="4"/>
      <c r="F9" s="4"/>
      <c r="G9" s="4"/>
      <c r="H9" s="4"/>
      <c r="I9" s="4"/>
      <c r="J9" s="4"/>
      <c r="K9" s="4"/>
      <c r="L9" s="4"/>
      <c r="M9" s="4"/>
      <c r="N9" s="4"/>
      <c r="O9" s="4"/>
      <c r="P9" s="4"/>
      <c r="Q9" s="4"/>
    </row>
    <row r="10" spans="1:17" ht="61.5" hidden="1" customHeight="1" x14ac:dyDescent="0.2">
      <c r="A10" s="305" t="s">
        <v>3332</v>
      </c>
      <c r="B10" s="374" t="s">
        <v>3334</v>
      </c>
      <c r="C10" s="375"/>
      <c r="D10" s="4"/>
      <c r="E10" s="4"/>
      <c r="F10" s="4"/>
      <c r="G10" s="4"/>
      <c r="H10" s="4"/>
      <c r="I10" s="4"/>
      <c r="J10" s="4"/>
      <c r="K10" s="4"/>
      <c r="L10" s="4"/>
      <c r="M10" s="4"/>
      <c r="N10" s="4"/>
      <c r="O10" s="4"/>
      <c r="P10" s="4"/>
      <c r="Q10" s="4"/>
    </row>
    <row r="11" spans="1:17" ht="43.5" hidden="1" customHeight="1" x14ac:dyDescent="0.2">
      <c r="A11" s="305" t="s">
        <v>3332</v>
      </c>
      <c r="B11" s="374" t="s">
        <v>3335</v>
      </c>
      <c r="C11" s="375"/>
      <c r="D11" s="4"/>
      <c r="E11" s="4"/>
      <c r="F11" s="4"/>
      <c r="G11" s="4"/>
      <c r="H11" s="4"/>
      <c r="I11" s="4"/>
      <c r="J11" s="4"/>
      <c r="K11" s="4"/>
      <c r="L11" s="4"/>
      <c r="M11" s="4"/>
      <c r="N11" s="4"/>
      <c r="O11" s="4"/>
      <c r="P11" s="4"/>
      <c r="Q11" s="4"/>
    </row>
    <row r="12" spans="1:17" ht="27.75" hidden="1" customHeight="1" x14ac:dyDescent="0.2">
      <c r="A12" s="305" t="s">
        <v>3336</v>
      </c>
      <c r="B12" s="374" t="s">
        <v>3337</v>
      </c>
      <c r="C12" s="375"/>
      <c r="D12" s="4"/>
      <c r="E12" s="4"/>
      <c r="F12" s="4"/>
      <c r="G12" s="4"/>
      <c r="H12" s="4"/>
      <c r="I12" s="4"/>
      <c r="J12" s="4"/>
      <c r="K12" s="4"/>
      <c r="L12" s="4"/>
      <c r="M12" s="4"/>
      <c r="N12" s="4"/>
      <c r="O12" s="4"/>
      <c r="P12" s="4"/>
      <c r="Q12" s="4"/>
    </row>
    <row r="13" spans="1:17" ht="27.75" hidden="1" customHeight="1" x14ac:dyDescent="0.2">
      <c r="A13" s="305" t="s">
        <v>3338</v>
      </c>
      <c r="B13" s="374" t="s">
        <v>3339</v>
      </c>
      <c r="C13" s="375"/>
      <c r="D13" s="4"/>
      <c r="E13" s="4"/>
      <c r="F13" s="4"/>
      <c r="G13" s="4"/>
      <c r="H13" s="4"/>
      <c r="I13" s="4"/>
      <c r="J13" s="4"/>
      <c r="K13" s="4"/>
      <c r="L13" s="4"/>
      <c r="M13" s="4"/>
      <c r="N13" s="4"/>
      <c r="O13" s="4"/>
      <c r="P13" s="4"/>
      <c r="Q13" s="4"/>
    </row>
    <row r="14" spans="1:17" ht="45.75" hidden="1" customHeight="1" x14ac:dyDescent="0.2">
      <c r="A14" s="305" t="s">
        <v>3340</v>
      </c>
      <c r="B14" s="374" t="s">
        <v>3341</v>
      </c>
      <c r="C14" s="375"/>
      <c r="D14" s="4"/>
      <c r="E14" s="4"/>
      <c r="F14" s="4"/>
      <c r="G14" s="4"/>
      <c r="H14" s="4"/>
      <c r="I14" s="4"/>
      <c r="J14" s="4"/>
      <c r="K14" s="4"/>
      <c r="L14" s="4"/>
      <c r="M14" s="4"/>
      <c r="N14" s="4"/>
      <c r="O14" s="4"/>
      <c r="P14" s="4"/>
      <c r="Q14" s="4"/>
    </row>
    <row r="15" spans="1:17" ht="45.75" hidden="1" customHeight="1" x14ac:dyDescent="0.2">
      <c r="A15" s="305" t="s">
        <v>3342</v>
      </c>
      <c r="B15" s="374" t="s">
        <v>3343</v>
      </c>
      <c r="C15" s="375"/>
      <c r="D15" s="4"/>
      <c r="E15" s="4"/>
      <c r="F15" s="4"/>
      <c r="G15" s="4"/>
      <c r="H15" s="4"/>
      <c r="I15" s="4"/>
      <c r="J15" s="4"/>
      <c r="K15" s="4"/>
      <c r="L15" s="4"/>
      <c r="M15" s="4"/>
      <c r="N15" s="4"/>
      <c r="O15" s="4"/>
      <c r="P15" s="4"/>
      <c r="Q15" s="4"/>
    </row>
    <row r="16" spans="1:17" ht="51" hidden="1" customHeight="1" x14ac:dyDescent="0.2">
      <c r="A16" s="305" t="s">
        <v>3344</v>
      </c>
      <c r="B16" s="374" t="s">
        <v>3345</v>
      </c>
      <c r="C16" s="375"/>
      <c r="D16" s="4"/>
      <c r="E16" s="4"/>
      <c r="F16" s="4"/>
      <c r="G16" s="4"/>
      <c r="H16" s="4"/>
      <c r="I16" s="4"/>
      <c r="J16" s="4"/>
      <c r="K16" s="4"/>
      <c r="L16" s="4"/>
      <c r="M16" s="4"/>
      <c r="N16" s="4"/>
      <c r="O16" s="4"/>
      <c r="P16" s="4"/>
      <c r="Q16" s="4"/>
    </row>
    <row r="17" spans="1:17" ht="27.75" hidden="1" customHeight="1" x14ac:dyDescent="0.2">
      <c r="A17" s="305" t="s">
        <v>3346</v>
      </c>
      <c r="B17" s="374" t="s">
        <v>3347</v>
      </c>
      <c r="C17" s="375"/>
      <c r="D17" s="4"/>
      <c r="E17" s="4"/>
      <c r="F17" s="4"/>
      <c r="G17" s="4"/>
      <c r="H17" s="4"/>
      <c r="I17" s="4"/>
      <c r="J17" s="4"/>
      <c r="K17" s="4"/>
      <c r="L17" s="4"/>
      <c r="M17" s="4"/>
      <c r="N17" s="4"/>
      <c r="O17" s="4"/>
      <c r="P17" s="4"/>
      <c r="Q17" s="4"/>
    </row>
    <row r="18" spans="1:17" ht="27.75" hidden="1" customHeight="1" x14ac:dyDescent="0.2">
      <c r="A18" s="305" t="s">
        <v>3348</v>
      </c>
      <c r="B18" s="374" t="s">
        <v>3349</v>
      </c>
      <c r="C18" s="375"/>
      <c r="D18" s="4"/>
      <c r="E18" s="4"/>
      <c r="F18" s="4"/>
      <c r="G18" s="4"/>
      <c r="H18" s="4"/>
      <c r="I18" s="4"/>
      <c r="J18" s="4"/>
      <c r="K18" s="4"/>
      <c r="L18" s="4"/>
      <c r="M18" s="4"/>
      <c r="N18" s="4"/>
      <c r="O18" s="4"/>
      <c r="P18" s="4"/>
      <c r="Q18" s="4"/>
    </row>
    <row r="19" spans="1:17" ht="45" hidden="1" customHeight="1" x14ac:dyDescent="0.2">
      <c r="A19" s="305" t="s">
        <v>3348</v>
      </c>
      <c r="B19" s="374" t="s">
        <v>3350</v>
      </c>
      <c r="C19" s="375"/>
      <c r="D19" s="4"/>
      <c r="E19" s="4"/>
      <c r="F19" s="4"/>
      <c r="G19" s="4"/>
      <c r="H19" s="4"/>
      <c r="I19" s="4"/>
      <c r="J19" s="4"/>
      <c r="K19" s="4"/>
      <c r="L19" s="4"/>
      <c r="M19" s="4"/>
      <c r="N19" s="4"/>
      <c r="O19" s="4"/>
      <c r="P19" s="4"/>
      <c r="Q19" s="4"/>
    </row>
    <row r="20" spans="1:17" ht="45" hidden="1" customHeight="1" x14ac:dyDescent="0.2">
      <c r="A20" s="305" t="s">
        <v>3351</v>
      </c>
      <c r="B20" s="374" t="s">
        <v>3352</v>
      </c>
      <c r="C20" s="375"/>
      <c r="D20" s="4"/>
      <c r="E20" s="4"/>
      <c r="F20" s="4"/>
      <c r="G20" s="4"/>
      <c r="H20" s="4"/>
      <c r="I20" s="4"/>
      <c r="J20" s="4"/>
      <c r="K20" s="4"/>
      <c r="L20" s="4"/>
      <c r="M20" s="4"/>
      <c r="N20" s="4"/>
      <c r="O20" s="4"/>
      <c r="P20" s="4"/>
      <c r="Q20" s="4"/>
    </row>
    <row r="21" spans="1:17" ht="30" hidden="1" customHeight="1" x14ac:dyDescent="0.2">
      <c r="A21" s="305" t="s">
        <v>3353</v>
      </c>
      <c r="B21" s="374" t="s">
        <v>3354</v>
      </c>
      <c r="C21" s="375"/>
      <c r="D21" s="4"/>
      <c r="E21" s="4"/>
      <c r="F21" s="4"/>
      <c r="G21" s="4"/>
      <c r="H21" s="4"/>
      <c r="I21" s="4"/>
      <c r="J21" s="4"/>
      <c r="K21" s="4"/>
      <c r="L21" s="4"/>
      <c r="M21" s="4"/>
      <c r="N21" s="4"/>
      <c r="O21" s="4"/>
      <c r="P21" s="4"/>
      <c r="Q21" s="4"/>
    </row>
    <row r="22" spans="1:17" ht="30" hidden="1" customHeight="1" x14ac:dyDescent="0.2">
      <c r="A22" s="305" t="s">
        <v>3355</v>
      </c>
      <c r="B22" s="374" t="s">
        <v>3356</v>
      </c>
      <c r="C22" s="375"/>
      <c r="D22" s="4"/>
      <c r="E22" s="4"/>
      <c r="F22" s="4"/>
      <c r="G22" s="4"/>
      <c r="H22" s="4"/>
      <c r="I22" s="4"/>
      <c r="J22" s="4"/>
      <c r="K22" s="4"/>
      <c r="L22" s="4"/>
      <c r="M22" s="4"/>
      <c r="N22" s="4"/>
      <c r="O22" s="4"/>
      <c r="P22" s="4"/>
      <c r="Q22" s="4"/>
    </row>
    <row r="23" spans="1:17" ht="30" hidden="1" customHeight="1" x14ac:dyDescent="0.2">
      <c r="A23" s="305" t="s">
        <v>3357</v>
      </c>
      <c r="B23" s="374" t="s">
        <v>3358</v>
      </c>
      <c r="C23" s="375"/>
      <c r="D23" s="4"/>
      <c r="E23" s="4"/>
      <c r="F23" s="4"/>
      <c r="G23" s="4"/>
      <c r="H23" s="4"/>
      <c r="I23" s="4"/>
      <c r="J23" s="4"/>
      <c r="K23" s="4"/>
      <c r="L23" s="4"/>
      <c r="M23" s="4"/>
      <c r="N23" s="4"/>
      <c r="O23" s="4"/>
      <c r="P23" s="4"/>
      <c r="Q23" s="4"/>
    </row>
    <row r="24" spans="1:17" ht="30" hidden="1" customHeight="1" x14ac:dyDescent="0.2">
      <c r="A24" s="305" t="s">
        <v>3359</v>
      </c>
      <c r="B24" s="374" t="s">
        <v>3360</v>
      </c>
      <c r="C24" s="375"/>
      <c r="D24" s="4"/>
      <c r="E24" s="4"/>
      <c r="F24" s="4"/>
      <c r="G24" s="4"/>
      <c r="H24" s="4"/>
      <c r="I24" s="4"/>
      <c r="J24" s="4"/>
      <c r="K24" s="4"/>
      <c r="L24" s="4"/>
      <c r="M24" s="4"/>
      <c r="N24" s="4"/>
      <c r="O24" s="4"/>
      <c r="P24" s="4"/>
      <c r="Q24" s="4"/>
    </row>
    <row r="25" spans="1:17" ht="30" hidden="1" customHeight="1" x14ac:dyDescent="0.2">
      <c r="A25" s="305" t="s">
        <v>3361</v>
      </c>
      <c r="B25" s="374" t="s">
        <v>3362</v>
      </c>
      <c r="C25" s="375"/>
      <c r="D25" s="4"/>
      <c r="E25" s="4"/>
      <c r="F25" s="4"/>
      <c r="G25" s="4"/>
      <c r="H25" s="4"/>
      <c r="I25" s="4"/>
      <c r="J25" s="4"/>
      <c r="K25" s="4"/>
      <c r="L25" s="4"/>
      <c r="M25" s="4"/>
      <c r="N25" s="4"/>
      <c r="O25" s="4"/>
      <c r="P25" s="4"/>
      <c r="Q25" s="4"/>
    </row>
    <row r="26" spans="1:17" ht="30" hidden="1" customHeight="1" x14ac:dyDescent="0.2">
      <c r="A26" s="305" t="s">
        <v>3363</v>
      </c>
      <c r="B26" s="374" t="s">
        <v>3364</v>
      </c>
      <c r="C26" s="375"/>
      <c r="D26" s="4"/>
      <c r="E26" s="4"/>
      <c r="F26" s="4"/>
      <c r="G26" s="4"/>
      <c r="H26" s="4"/>
      <c r="I26" s="4"/>
      <c r="J26" s="4"/>
      <c r="K26" s="4"/>
      <c r="L26" s="4"/>
      <c r="M26" s="4"/>
      <c r="N26" s="4"/>
      <c r="O26" s="4"/>
      <c r="P26" s="4"/>
      <c r="Q26" s="4"/>
    </row>
    <row r="27" spans="1:17" ht="70.5" hidden="1" customHeight="1" x14ac:dyDescent="0.2">
      <c r="A27" s="305" t="s">
        <v>3365</v>
      </c>
      <c r="B27" s="374" t="s">
        <v>3366</v>
      </c>
      <c r="C27" s="375"/>
      <c r="D27" s="4"/>
      <c r="E27" s="4"/>
      <c r="F27" s="4"/>
      <c r="G27" s="4"/>
      <c r="H27" s="4"/>
      <c r="I27" s="4"/>
      <c r="J27" s="4"/>
      <c r="K27" s="4"/>
      <c r="L27" s="4"/>
      <c r="M27" s="4"/>
      <c r="N27" s="4"/>
      <c r="O27" s="4"/>
      <c r="P27" s="4"/>
      <c r="Q27" s="4"/>
    </row>
    <row r="28" spans="1:17" ht="48" hidden="1" customHeight="1" x14ac:dyDescent="0.2">
      <c r="A28" s="305" t="s">
        <v>3367</v>
      </c>
      <c r="B28" s="374" t="s">
        <v>3368</v>
      </c>
      <c r="C28" s="375"/>
      <c r="D28" s="4"/>
      <c r="E28" s="4"/>
      <c r="F28" s="4"/>
      <c r="G28" s="4"/>
      <c r="H28" s="4"/>
      <c r="I28" s="4"/>
      <c r="J28" s="4"/>
      <c r="K28" s="4"/>
      <c r="L28" s="4"/>
      <c r="M28" s="4"/>
      <c r="N28" s="4"/>
      <c r="O28" s="4"/>
      <c r="P28" s="4"/>
      <c r="Q28" s="4"/>
    </row>
    <row r="29" spans="1:17" ht="100.5" hidden="1" customHeight="1" x14ac:dyDescent="0.2">
      <c r="A29" s="305" t="s">
        <v>3369</v>
      </c>
      <c r="B29" s="374" t="s">
        <v>3370</v>
      </c>
      <c r="C29" s="375"/>
      <c r="D29" s="4"/>
      <c r="E29" s="4"/>
      <c r="F29" s="4"/>
      <c r="G29" s="4"/>
      <c r="H29" s="4"/>
      <c r="I29" s="4"/>
      <c r="J29" s="4"/>
      <c r="K29" s="4"/>
      <c r="L29" s="4"/>
      <c r="M29" s="4"/>
      <c r="N29" s="4"/>
      <c r="O29" s="4"/>
      <c r="P29" s="4"/>
      <c r="Q29" s="4"/>
    </row>
    <row r="30" spans="1:17" ht="45" hidden="1" customHeight="1" x14ac:dyDescent="0.2">
      <c r="A30" s="305" t="s">
        <v>3371</v>
      </c>
      <c r="B30" s="374" t="s">
        <v>3372</v>
      </c>
      <c r="C30" s="375"/>
      <c r="D30" s="4"/>
      <c r="E30" s="4"/>
      <c r="F30" s="4"/>
      <c r="G30" s="4"/>
      <c r="H30" s="4"/>
      <c r="I30" s="4"/>
      <c r="J30" s="4"/>
      <c r="K30" s="4"/>
      <c r="L30" s="4"/>
      <c r="M30" s="4"/>
      <c r="N30" s="4"/>
      <c r="O30" s="4"/>
      <c r="P30" s="4"/>
      <c r="Q30" s="4"/>
    </row>
    <row r="31" spans="1:17" ht="45" hidden="1" customHeight="1" x14ac:dyDescent="0.2">
      <c r="A31" s="305" t="s">
        <v>3373</v>
      </c>
      <c r="B31" s="374" t="s">
        <v>3374</v>
      </c>
      <c r="C31" s="375"/>
      <c r="D31" s="4"/>
      <c r="E31" s="4"/>
      <c r="F31" s="4"/>
      <c r="G31" s="4"/>
      <c r="H31" s="4"/>
      <c r="I31" s="4"/>
      <c r="J31" s="4"/>
      <c r="K31" s="4"/>
      <c r="L31" s="4"/>
      <c r="M31" s="4"/>
      <c r="N31" s="4"/>
      <c r="O31" s="4"/>
      <c r="P31" s="4"/>
      <c r="Q31" s="4"/>
    </row>
    <row r="32" spans="1:17" ht="45" hidden="1" customHeight="1" x14ac:dyDescent="0.2">
      <c r="A32" s="305" t="s">
        <v>3375</v>
      </c>
      <c r="B32" s="374" t="s">
        <v>3376</v>
      </c>
      <c r="C32" s="375"/>
      <c r="D32" s="4"/>
      <c r="E32" s="4"/>
      <c r="F32" s="4"/>
      <c r="G32" s="4"/>
      <c r="H32" s="4"/>
      <c r="I32" s="4"/>
      <c r="J32" s="4"/>
      <c r="K32" s="4"/>
      <c r="L32" s="4"/>
      <c r="M32" s="4"/>
      <c r="N32" s="4"/>
      <c r="O32" s="4"/>
      <c r="P32" s="4"/>
      <c r="Q32" s="4"/>
    </row>
    <row r="33" spans="1:17" ht="72" hidden="1" customHeight="1" x14ac:dyDescent="0.2">
      <c r="A33" s="305" t="s">
        <v>3377</v>
      </c>
      <c r="B33" s="374" t="s">
        <v>3378</v>
      </c>
      <c r="C33" s="375"/>
      <c r="D33" s="4"/>
      <c r="E33" s="4"/>
      <c r="F33" s="4"/>
      <c r="G33" s="4"/>
      <c r="H33" s="4"/>
      <c r="I33" s="4"/>
      <c r="J33" s="4"/>
      <c r="K33" s="4"/>
      <c r="L33" s="4"/>
      <c r="M33" s="4"/>
      <c r="N33" s="4"/>
      <c r="O33" s="4"/>
      <c r="P33" s="4"/>
      <c r="Q33" s="4"/>
    </row>
    <row r="34" spans="1:17" ht="79.5" hidden="1" customHeight="1" x14ac:dyDescent="0.2">
      <c r="A34" s="305" t="s">
        <v>3379</v>
      </c>
      <c r="B34" s="374" t="s">
        <v>3380</v>
      </c>
      <c r="C34" s="375"/>
      <c r="D34" s="4"/>
      <c r="E34" s="4"/>
      <c r="F34" s="4"/>
      <c r="G34" s="4"/>
      <c r="H34" s="4"/>
      <c r="I34" s="4"/>
      <c r="J34" s="4"/>
      <c r="K34" s="4"/>
      <c r="L34" s="4"/>
      <c r="M34" s="4"/>
      <c r="N34" s="4"/>
      <c r="O34" s="4"/>
      <c r="P34" s="4"/>
      <c r="Q34" s="4"/>
    </row>
    <row r="35" spans="1:17" ht="70.5" hidden="1" customHeight="1" x14ac:dyDescent="0.2">
      <c r="A35" s="305" t="s">
        <v>3381</v>
      </c>
      <c r="B35" s="374" t="s">
        <v>3382</v>
      </c>
      <c r="C35" s="375"/>
      <c r="D35" s="4"/>
      <c r="E35" s="4"/>
      <c r="F35" s="4"/>
      <c r="G35" s="4"/>
      <c r="H35" s="4"/>
      <c r="I35" s="4"/>
      <c r="J35" s="4"/>
      <c r="K35" s="4"/>
      <c r="L35" s="4"/>
      <c r="M35" s="4"/>
      <c r="N35" s="4"/>
      <c r="O35" s="4"/>
      <c r="P35" s="4"/>
      <c r="Q35" s="4"/>
    </row>
    <row r="36" spans="1:17" ht="45.75" hidden="1" customHeight="1" x14ac:dyDescent="0.2">
      <c r="A36" s="305" t="s">
        <v>3383</v>
      </c>
      <c r="B36" s="374" t="s">
        <v>3384</v>
      </c>
      <c r="C36" s="375"/>
      <c r="D36" s="4"/>
      <c r="E36" s="4"/>
      <c r="F36" s="4"/>
      <c r="G36" s="4"/>
      <c r="H36" s="4"/>
      <c r="I36" s="4"/>
      <c r="J36" s="4"/>
      <c r="K36" s="4"/>
      <c r="L36" s="4"/>
      <c r="M36" s="4"/>
      <c r="N36" s="4"/>
      <c r="O36" s="4"/>
      <c r="P36" s="4"/>
      <c r="Q36" s="4"/>
    </row>
    <row r="37" spans="1:17" ht="54.75" hidden="1" customHeight="1" x14ac:dyDescent="0.2">
      <c r="A37" s="305" t="s">
        <v>3385</v>
      </c>
      <c r="B37" s="374" t="s">
        <v>3386</v>
      </c>
      <c r="C37" s="375"/>
      <c r="D37" s="4"/>
      <c r="E37" s="4"/>
      <c r="F37" s="4"/>
      <c r="G37" s="4"/>
      <c r="H37" s="4"/>
      <c r="I37" s="4"/>
      <c r="J37" s="4"/>
      <c r="K37" s="4"/>
      <c r="L37" s="4"/>
      <c r="M37" s="4"/>
      <c r="N37" s="4"/>
      <c r="O37" s="4"/>
      <c r="P37" s="4"/>
      <c r="Q37" s="4"/>
    </row>
    <row r="38" spans="1:17" ht="37.5" hidden="1" customHeight="1" x14ac:dyDescent="0.2">
      <c r="A38" s="305" t="s">
        <v>3387</v>
      </c>
      <c r="B38" s="374" t="s">
        <v>3388</v>
      </c>
      <c r="C38" s="375"/>
      <c r="D38" s="4"/>
      <c r="E38" s="4"/>
      <c r="F38" s="4"/>
      <c r="G38" s="4"/>
      <c r="H38" s="4"/>
      <c r="I38" s="4"/>
      <c r="J38" s="4"/>
      <c r="K38" s="4"/>
      <c r="L38" s="4"/>
      <c r="M38" s="4"/>
      <c r="N38" s="4"/>
      <c r="O38" s="4"/>
      <c r="P38" s="4"/>
      <c r="Q38" s="4"/>
    </row>
    <row r="39" spans="1:17" ht="61.5" hidden="1" customHeight="1" x14ac:dyDescent="0.2">
      <c r="A39" s="305" t="s">
        <v>3389</v>
      </c>
      <c r="B39" s="374" t="s">
        <v>3390</v>
      </c>
      <c r="C39" s="375"/>
      <c r="D39" s="4"/>
      <c r="E39" s="4"/>
      <c r="F39" s="4"/>
      <c r="G39" s="4"/>
      <c r="H39" s="4"/>
      <c r="I39" s="4"/>
      <c r="J39" s="4"/>
      <c r="K39" s="4"/>
      <c r="L39" s="4"/>
      <c r="M39" s="4"/>
      <c r="N39" s="4"/>
      <c r="O39" s="4"/>
      <c r="P39" s="4"/>
      <c r="Q39" s="4"/>
    </row>
    <row r="40" spans="1:17" ht="53.25" hidden="1" customHeight="1" x14ac:dyDescent="0.2">
      <c r="A40" s="305" t="s">
        <v>3391</v>
      </c>
      <c r="B40" s="374" t="s">
        <v>3392</v>
      </c>
      <c r="C40" s="375"/>
      <c r="D40" s="4"/>
      <c r="E40" s="4"/>
      <c r="F40" s="4"/>
      <c r="G40" s="4"/>
      <c r="H40" s="4"/>
      <c r="I40" s="4"/>
      <c r="J40" s="4"/>
      <c r="K40" s="4"/>
      <c r="L40" s="4"/>
      <c r="M40" s="4"/>
      <c r="N40" s="4"/>
      <c r="O40" s="4"/>
      <c r="P40" s="4"/>
      <c r="Q40" s="4"/>
    </row>
    <row r="41" spans="1:17" ht="73.5" hidden="1" customHeight="1" x14ac:dyDescent="0.2">
      <c r="A41" s="305" t="s">
        <v>3393</v>
      </c>
      <c r="B41" s="374" t="s">
        <v>3394</v>
      </c>
      <c r="C41" s="375"/>
      <c r="D41" s="4"/>
      <c r="E41" s="4"/>
      <c r="F41" s="4"/>
      <c r="G41" s="4"/>
      <c r="H41" s="4"/>
      <c r="I41" s="4"/>
      <c r="J41" s="4"/>
      <c r="K41" s="4"/>
      <c r="L41" s="4"/>
      <c r="M41" s="4"/>
      <c r="N41" s="4"/>
      <c r="O41" s="4"/>
      <c r="P41" s="4"/>
      <c r="Q41" s="4"/>
    </row>
    <row r="42" spans="1:17" ht="57.75" hidden="1" customHeight="1" x14ac:dyDescent="0.2">
      <c r="A42" s="305" t="s">
        <v>3395</v>
      </c>
      <c r="B42" s="374" t="s">
        <v>3396</v>
      </c>
      <c r="C42" s="375"/>
      <c r="D42" s="4"/>
      <c r="E42" s="4"/>
      <c r="F42" s="4"/>
      <c r="G42" s="4"/>
      <c r="H42" s="4"/>
      <c r="I42" s="4"/>
      <c r="J42" s="4"/>
      <c r="K42" s="4"/>
      <c r="L42" s="4"/>
      <c r="M42" s="4"/>
      <c r="N42" s="4"/>
      <c r="O42" s="4"/>
      <c r="P42" s="4"/>
      <c r="Q42" s="4"/>
    </row>
    <row r="43" spans="1:17" ht="84" hidden="1" customHeight="1" x14ac:dyDescent="0.2">
      <c r="A43" s="305" t="s">
        <v>3397</v>
      </c>
      <c r="B43" s="374" t="s">
        <v>3398</v>
      </c>
      <c r="C43" s="375"/>
      <c r="D43" s="4"/>
      <c r="E43" s="4"/>
      <c r="F43" s="4"/>
      <c r="G43" s="4"/>
      <c r="H43" s="4"/>
      <c r="I43" s="4"/>
      <c r="J43" s="4"/>
      <c r="K43" s="4"/>
      <c r="L43" s="4"/>
      <c r="M43" s="4"/>
      <c r="N43" s="4"/>
      <c r="O43" s="4"/>
      <c r="P43" s="4"/>
      <c r="Q43" s="4"/>
    </row>
    <row r="44" spans="1:17" ht="48" hidden="1" customHeight="1" x14ac:dyDescent="0.2">
      <c r="A44" s="305" t="s">
        <v>3399</v>
      </c>
      <c r="B44" s="374" t="s">
        <v>3400</v>
      </c>
      <c r="C44" s="375"/>
      <c r="D44" s="4"/>
      <c r="E44" s="4"/>
      <c r="F44" s="4"/>
      <c r="G44" s="4"/>
      <c r="H44" s="4"/>
      <c r="I44" s="4"/>
      <c r="J44" s="4"/>
      <c r="K44" s="4"/>
      <c r="L44" s="4"/>
      <c r="M44" s="4"/>
      <c r="N44" s="4"/>
      <c r="O44" s="4"/>
      <c r="P44" s="4"/>
      <c r="Q44" s="4"/>
    </row>
    <row r="45" spans="1:17" ht="57" hidden="1" customHeight="1" x14ac:dyDescent="0.2">
      <c r="A45" s="305" t="s">
        <v>3401</v>
      </c>
      <c r="B45" s="374" t="s">
        <v>3402</v>
      </c>
      <c r="C45" s="375"/>
      <c r="D45" s="4"/>
      <c r="E45" s="4"/>
      <c r="F45" s="4"/>
      <c r="G45" s="4"/>
      <c r="H45" s="4"/>
      <c r="I45" s="4"/>
      <c r="J45" s="4"/>
      <c r="K45" s="4"/>
      <c r="L45" s="4"/>
      <c r="M45" s="4"/>
      <c r="N45" s="4"/>
      <c r="O45" s="4"/>
      <c r="P45" s="4"/>
      <c r="Q45" s="4"/>
    </row>
    <row r="46" spans="1:17" ht="73.5" hidden="1" customHeight="1" x14ac:dyDescent="0.2">
      <c r="A46" s="305" t="s">
        <v>3403</v>
      </c>
      <c r="B46" s="379" t="s">
        <v>3404</v>
      </c>
      <c r="C46" s="375"/>
      <c r="D46" s="41"/>
      <c r="E46" s="4"/>
      <c r="F46" s="4"/>
      <c r="G46" s="4"/>
      <c r="H46" s="4"/>
      <c r="I46" s="4"/>
      <c r="J46" s="4"/>
      <c r="K46" s="4"/>
      <c r="L46" s="4"/>
      <c r="M46" s="4"/>
      <c r="N46" s="4"/>
      <c r="O46" s="4"/>
      <c r="P46" s="4"/>
      <c r="Q46" s="4"/>
    </row>
    <row r="47" spans="1:17" ht="66" hidden="1" customHeight="1" x14ac:dyDescent="0.2">
      <c r="A47" s="46" t="s">
        <v>3405</v>
      </c>
      <c r="B47" s="380" t="s">
        <v>3406</v>
      </c>
      <c r="C47" s="380"/>
      <c r="D47" s="4"/>
      <c r="E47" s="4"/>
      <c r="F47" s="4"/>
      <c r="G47" s="4"/>
      <c r="H47" s="4"/>
      <c r="I47" s="4"/>
      <c r="J47" s="4"/>
      <c r="K47" s="4"/>
      <c r="L47" s="4"/>
      <c r="M47" s="4"/>
      <c r="N47" s="4"/>
      <c r="O47" s="4"/>
      <c r="P47" s="4"/>
      <c r="Q47" s="4"/>
    </row>
    <row r="48" spans="1:17" ht="123.75" customHeight="1" x14ac:dyDescent="0.2">
      <c r="A48" s="267" t="s">
        <v>3407</v>
      </c>
      <c r="B48" s="378" t="s">
        <v>3408</v>
      </c>
      <c r="C48" s="377"/>
      <c r="D48" s="4"/>
      <c r="E48" s="4"/>
      <c r="F48" s="4"/>
      <c r="G48" s="4"/>
      <c r="H48" s="4"/>
      <c r="I48" s="4"/>
      <c r="J48" s="4"/>
      <c r="K48" s="4"/>
      <c r="L48" s="4"/>
      <c r="M48" s="4"/>
      <c r="N48" s="4"/>
      <c r="O48" s="4"/>
      <c r="P48" s="4"/>
      <c r="Q48" s="4"/>
    </row>
    <row r="49" spans="1:17" ht="34.5" customHeight="1" x14ac:dyDescent="0.2">
      <c r="A49" s="267" t="s">
        <v>3409</v>
      </c>
      <c r="B49" s="376" t="s">
        <v>3410</v>
      </c>
      <c r="C49" s="377"/>
      <c r="D49" s="4"/>
      <c r="E49" s="4"/>
      <c r="F49" s="4"/>
      <c r="G49" s="4"/>
      <c r="H49" s="4"/>
      <c r="I49" s="4"/>
      <c r="J49" s="4"/>
      <c r="K49" s="4"/>
      <c r="L49" s="4"/>
      <c r="M49" s="4"/>
      <c r="N49" s="4"/>
      <c r="O49" s="4"/>
      <c r="P49" s="4"/>
      <c r="Q49" s="4"/>
    </row>
    <row r="50" spans="1:17" ht="34.5" customHeight="1" x14ac:dyDescent="0.2">
      <c r="A50" s="267" t="s">
        <v>3411</v>
      </c>
      <c r="B50" s="376" t="s">
        <v>3412</v>
      </c>
      <c r="C50" s="377"/>
      <c r="D50" s="4"/>
      <c r="E50" s="4"/>
      <c r="F50" s="4"/>
      <c r="G50" s="4"/>
      <c r="H50" s="4"/>
      <c r="I50" s="4"/>
      <c r="J50" s="4"/>
      <c r="K50" s="4"/>
      <c r="L50" s="4"/>
      <c r="M50" s="4"/>
      <c r="N50" s="4"/>
      <c r="O50" s="4"/>
      <c r="P50" s="4"/>
      <c r="Q50" s="4"/>
    </row>
    <row r="51" spans="1:17" ht="31.5" customHeight="1" x14ac:dyDescent="0.2">
      <c r="A51" s="306" t="s">
        <v>3413</v>
      </c>
      <c r="B51" s="374" t="s">
        <v>3414</v>
      </c>
      <c r="C51" s="375"/>
      <c r="D51" s="4"/>
      <c r="E51" s="4"/>
      <c r="F51" s="4"/>
      <c r="G51" s="4"/>
      <c r="H51" s="4"/>
      <c r="I51" s="4"/>
      <c r="J51" s="4"/>
      <c r="K51" s="4"/>
      <c r="L51" s="4"/>
      <c r="M51" s="4"/>
      <c r="N51" s="4"/>
      <c r="O51" s="4"/>
      <c r="P51" s="4"/>
      <c r="Q51" s="4"/>
    </row>
    <row r="52" spans="1:17" ht="31.5" customHeight="1" x14ac:dyDescent="0.2">
      <c r="A52" s="306" t="s">
        <v>3415</v>
      </c>
      <c r="B52" s="374" t="s">
        <v>3416</v>
      </c>
      <c r="C52" s="375"/>
      <c r="D52" s="4"/>
      <c r="E52" s="4"/>
      <c r="F52" s="4"/>
      <c r="G52" s="4"/>
      <c r="H52" s="4"/>
      <c r="I52" s="4"/>
      <c r="J52" s="4"/>
      <c r="K52" s="4"/>
      <c r="L52" s="4"/>
      <c r="M52" s="4"/>
      <c r="N52" s="4"/>
      <c r="O52" s="4"/>
      <c r="P52" s="4"/>
      <c r="Q52" s="4"/>
    </row>
    <row r="53" spans="1:17" ht="31.5" customHeight="1" x14ac:dyDescent="0.2">
      <c r="A53" s="306" t="s">
        <v>3417</v>
      </c>
      <c r="B53" s="385" t="s">
        <v>3418</v>
      </c>
      <c r="C53" s="386"/>
      <c r="D53" s="4"/>
      <c r="E53" s="4"/>
      <c r="F53" s="4"/>
      <c r="G53" s="4"/>
      <c r="H53" s="4"/>
      <c r="I53" s="4"/>
      <c r="J53" s="4"/>
      <c r="K53" s="4"/>
      <c r="L53" s="4"/>
      <c r="M53" s="4"/>
      <c r="N53" s="4"/>
      <c r="O53" s="4"/>
      <c r="P53" s="4"/>
      <c r="Q53" s="4"/>
    </row>
    <row r="54" spans="1:17" ht="31.5" customHeight="1" x14ac:dyDescent="0.2">
      <c r="A54" s="306" t="s">
        <v>3419</v>
      </c>
      <c r="B54" s="385" t="s">
        <v>3420</v>
      </c>
      <c r="C54" s="386"/>
      <c r="D54" s="4"/>
      <c r="E54" s="4"/>
      <c r="F54" s="4"/>
      <c r="G54" s="4"/>
      <c r="H54" s="4"/>
      <c r="I54" s="4"/>
      <c r="J54" s="4"/>
      <c r="K54" s="4"/>
      <c r="L54" s="4"/>
      <c r="M54" s="4"/>
      <c r="N54" s="4"/>
      <c r="O54" s="4"/>
      <c r="P54" s="4"/>
      <c r="Q54" s="4"/>
    </row>
    <row r="55" spans="1:17" ht="54.6" customHeight="1" x14ac:dyDescent="0.2">
      <c r="A55" s="306" t="s">
        <v>3421</v>
      </c>
      <c r="B55" s="385" t="s">
        <v>3422</v>
      </c>
      <c r="C55" s="386"/>
      <c r="D55" s="4"/>
      <c r="E55" s="4"/>
      <c r="F55" s="4"/>
      <c r="G55" s="4"/>
      <c r="H55" s="4"/>
      <c r="I55" s="4"/>
      <c r="J55" s="4"/>
      <c r="K55" s="4"/>
      <c r="L55" s="4"/>
      <c r="M55" s="4"/>
      <c r="N55" s="4"/>
      <c r="O55" s="4"/>
      <c r="P55" s="4"/>
      <c r="Q55" s="4"/>
    </row>
    <row r="56" spans="1:17" ht="54.6" customHeight="1" x14ac:dyDescent="0.2">
      <c r="A56" s="306" t="s">
        <v>3423</v>
      </c>
      <c r="B56" s="385" t="s">
        <v>3424</v>
      </c>
      <c r="C56" s="386"/>
      <c r="D56" s="4"/>
      <c r="E56" s="4"/>
      <c r="F56" s="4"/>
      <c r="G56" s="4"/>
      <c r="H56" s="4"/>
      <c r="I56" s="4"/>
      <c r="J56" s="4"/>
      <c r="K56" s="4"/>
      <c r="L56" s="4"/>
      <c r="M56" s="4"/>
      <c r="N56" s="4"/>
      <c r="O56" s="4"/>
      <c r="P56" s="4"/>
      <c r="Q56" s="4"/>
    </row>
    <row r="57" spans="1:17" ht="54" customHeight="1" x14ac:dyDescent="0.2">
      <c r="A57" s="306" t="s">
        <v>3425</v>
      </c>
      <c r="B57" s="385" t="s">
        <v>3426</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Irena Poljančić</cp:lastModifiedBy>
  <cp:lastPrinted>2025-01-30T20:29:47Z</cp:lastPrinted>
  <dcterms:created xsi:type="dcterms:W3CDTF">2022-04-01T05:14:30Z</dcterms:created>
  <dcterms:modified xsi:type="dcterms:W3CDTF">2025-01-30T21:10:02Z</dcterms:modified>
</cp:coreProperties>
</file>